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435" activeTab="0"/>
  </bookViews>
  <sheets>
    <sheet name="Лист1" sheetId="1" r:id="rId1"/>
  </sheets>
  <definedNames/>
  <calcPr calcId="152511" iterate="1" iterateCount="100" iterateDelta="0.001"/>
</workbook>
</file>

<file path=xl/sharedStrings.xml><?xml version="1.0" encoding="utf-8"?>
<sst xmlns="http://schemas.openxmlformats.org/spreadsheetml/2006/main" count="107" uniqueCount="106">
  <si>
    <t>Наименование кода расхода бюджета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</si>
  <si>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</si>
  <si>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</si>
  <si>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</si>
  <si>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</si>
  <si>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</si>
  <si>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</si>
  <si>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</si>
  <si>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</si>
  <si>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</si>
  <si>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</si>
  <si>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</si>
  <si>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</si>
  <si>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</si>
  <si>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</si>
  <si>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</si>
  <si>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</si>
  <si>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</si>
  <si>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</si>
  <si>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</si>
  <si>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</si>
  <si>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</si>
  <si>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</si>
  <si>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</si>
  <si>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</si>
  <si>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</si>
  <si>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</si>
  <si>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</si>
  <si>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</si>
  <si>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</si>
  <si>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</si>
  <si>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</si>
  <si>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</si>
  <si>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</si>
  <si>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</si>
  <si>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</si>
  <si>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</si>
  <si>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</si>
  <si>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</si>
  <si>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</si>
  <si>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</si>
  <si>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</si>
  <si>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</si>
  <si>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</si>
  <si>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</si>
  <si>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</si>
  <si>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ИТОГО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</si>
  <si>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</si>
  <si>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</si>
  <si>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</si>
  <si>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</si>
  <si>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</si>
  <si>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</si>
  <si>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</si>
  <si>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</si>
  <si>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</si>
  <si>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0300</t>
  </si>
  <si>
    <t>0304</t>
  </si>
  <si>
    <t>0309</t>
  </si>
  <si>
    <t>0314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</si>
  <si>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</si>
  <si>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</si>
  <si>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</si>
  <si>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</si>
  <si>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</si>
  <si>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</si>
  <si>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</si>
  <si>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</si>
  <si>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</si>
  <si>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</si>
  <si>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</si>
  <si>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</si>
  <si>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</si>
  <si>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</si>
  <si>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</si>
  <si>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</si>
  <si>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</si>
  <si>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</si>
  <si>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</si>
  <si>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</si>
  <si>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</si>
  <si>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</si>
  <si>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</si>
  <si>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</si>
  <si>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</si>
  <si>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</si>
  <si>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</si>
  <si>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</si>
  <si>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</si>
  <si>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</si>
  <si>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1300</t>
  </si>
  <si>
    <t>1301</t>
  </si>
  <si>
    <t>Отклонение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</si>
  <si>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</si>
  <si>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</si>
  <si>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План на 2021</t>
  </si>
  <si>
    <t xml:space="preserve">сумма </t>
  </si>
  <si>
    <t>%</t>
  </si>
  <si>
    <t>Факт
на 01.04.2020 г.</t>
  </si>
  <si>
    <t>Раздел/подраздел</t>
  </si>
  <si>
    <t>5=4-3</t>
  </si>
  <si>
    <t>6=4/3</t>
  </si>
  <si>
    <t>8=4-7</t>
  </si>
  <si>
    <t>-</t>
  </si>
  <si>
    <t>Факт на01.04.2021 г.</t>
  </si>
  <si>
    <r>
      <t xml:space="preserve">Исполнение бюджета города Орска по разделам и подразделам бюджетной классификации расходов на 01.04.2021 г.
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</rPr>
      <t>тыс. рублей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</si>
</sst>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"/>
      <family val="1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/>
    <xf numFmtId="0" fontId="0" fillId="2" borderId="0" xfId="0" applyFill="1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top"/>
    </xf>
    <xf numFmtId="0" fontId="3" fillId="4" borderId="1" xfId="0" applyFont="1" applyFill="1" applyBorder="1" applyAlignment="1">
      <alignment vertical="top" wrapText="1"/>
    </xf>
    <xf numFmtId="164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zoomScale="110" zoomScaleNormal="110" workbookViewId="0" topLeftCell="A1">
      <selection activeCell="B28" sqref="B28"/>
    </sheetView>
  </sheetViews>
  <sheetFormatPr defaultColWidth="9.00390625" defaultRowHeight="15.75"/>
  <cols>
    <col min="1" max="1" width="22.00390625" style="2" customWidth="1"/>
    <col min="2" max="2" width="36.125" style="2" customWidth="1"/>
    <col min="3" max="3" width="13.00390625" style="4" bestFit="1" customWidth="1"/>
    <col min="4" max="4" width="12.75390625" style="2" customWidth="1"/>
    <col min="5" max="5" width="12.50390625" style="0" customWidth="1"/>
    <col min="6" max="6" width="11.50390625" style="0" customWidth="1"/>
    <col min="7" max="7" width="13.00390625" style="0" customWidth="1"/>
    <col min="8" max="8" width="12.125" style="0" customWidth="1"/>
  </cols>
  <sheetData>
    <row r="1" spans="1:8" s="3" customFormat="1" ht="59.25" customHeight="1">
      <c r="A1" s="23" t="s">
        <v>105</v>
      </c>
      <c r="B1" s="23"/>
      <c r="C1" s="23"/>
      <c r="D1" s="23"/>
      <c r="E1" s="23"/>
      <c r="F1" s="23"/>
      <c r="G1" s="23"/>
      <c r="H1" s="23"/>
    </row>
    <row r="2" spans="1:8" ht="15.75">
      <c r="A2" s="21" t="s">
        <v>99</v>
      </c>
      <c r="B2" s="21" t="s">
        <v>0</v>
      </c>
      <c r="C2" s="25" t="s">
        <v>95</v>
      </c>
      <c r="D2" s="21" t="s">
        <v>104</v>
      </c>
      <c r="E2" s="24" t="s">
        <v>92</v>
      </c>
      <c r="F2" s="24"/>
      <c r="G2" s="21" t="s">
        <v>98</v>
      </c>
      <c r="H2" s="22" t="s">
        <v>92</v>
      </c>
    </row>
    <row r="3" spans="1:8" s="1" customFormat="1" ht="40.5" customHeight="1">
      <c r="A3" s="21"/>
      <c r="B3" s="21"/>
      <c r="C3" s="25"/>
      <c r="D3" s="21"/>
      <c r="E3" s="5" t="s">
        <v>96</v>
      </c>
      <c r="F3" s="5" t="s">
        <v>97</v>
      </c>
      <c r="G3" s="21"/>
      <c r="H3" s="22"/>
    </row>
    <row r="4" spans="1:8" ht="15.75">
      <c r="A4" s="6">
        <v>1</v>
      </c>
      <c r="B4" s="7">
        <v>2</v>
      </c>
      <c r="C4" s="8">
        <v>3</v>
      </c>
      <c r="D4" s="7">
        <v>4</v>
      </c>
      <c r="E4" s="7" t="s">
        <v>100</v>
      </c>
      <c r="F4" s="7" t="s">
        <v>101</v>
      </c>
      <c r="G4" s="7">
        <v>7</v>
      </c>
      <c r="H4" s="13" t="s">
        <v>102</v>
      </c>
    </row>
    <row r="5" spans="1:8" ht="15.75">
      <c r="A5" s="26" t="s">
        <v>47</v>
      </c>
      <c r="B5" s="27" t="s">
        <v>1</v>
      </c>
      <c r="C5" s="28">
        <f aca="true" t="shared" si="0" ref="C5:D5">C6+C7+C8+C9+C10+C11+C12+C13</f>
        <v>322041.4</v>
      </c>
      <c r="D5" s="28">
        <f t="shared" si="0"/>
        <v>56832.600000000006</v>
      </c>
      <c r="E5" s="28">
        <f>D5-C5</f>
        <v>-265208.80000000005</v>
      </c>
      <c r="F5" s="29">
        <f>D5/C5</f>
        <v>0.1764760679838058</v>
      </c>
      <c r="G5" s="28">
        <f>G6+G7+G8+G9+G10+G11+G12+G13</f>
        <v>58614.2</v>
      </c>
      <c r="H5" s="28">
        <f>D5-G5</f>
        <v>-1781.5999999999913</v>
      </c>
    </row>
    <row r="6" spans="1:8" ht="38.25">
      <c r="A6" s="9" t="s">
        <v>48</v>
      </c>
      <c r="B6" s="10" t="s">
        <v>2</v>
      </c>
      <c r="C6" s="15">
        <v>1792.3</v>
      </c>
      <c r="D6" s="16">
        <v>387.8</v>
      </c>
      <c r="E6" s="16">
        <f aca="true" t="shared" si="1" ref="E6:E51">D6-C6</f>
        <v>-1404.5</v>
      </c>
      <c r="F6" s="17">
        <f aca="true" t="shared" si="2" ref="F6:F51">D6/C6</f>
        <v>0.21637002733917315</v>
      </c>
      <c r="G6" s="16">
        <v>491.4</v>
      </c>
      <c r="H6" s="14">
        <f aca="true" t="shared" si="3" ref="H6:H51">D6-G6</f>
        <v>-103.59999999999997</v>
      </c>
    </row>
    <row r="7" spans="1:8" ht="51">
      <c r="A7" s="9" t="s">
        <v>49</v>
      </c>
      <c r="B7" s="10" t="s">
        <v>3</v>
      </c>
      <c r="C7" s="15">
        <v>16932.8</v>
      </c>
      <c r="D7" s="16">
        <v>3978.5</v>
      </c>
      <c r="E7" s="16">
        <f t="shared" si="1"/>
        <v>-12954.3</v>
      </c>
      <c r="F7" s="17">
        <f t="shared" si="2"/>
        <v>0.23495818765945384</v>
      </c>
      <c r="G7" s="16">
        <v>3589.9</v>
      </c>
      <c r="H7" s="14">
        <f t="shared" si="3"/>
        <v>388.5999999999999</v>
      </c>
    </row>
    <row r="8" spans="1:8" ht="51">
      <c r="A8" s="9" t="s">
        <v>50</v>
      </c>
      <c r="B8" s="10" t="s">
        <v>4</v>
      </c>
      <c r="C8" s="15">
        <v>125263.3</v>
      </c>
      <c r="D8" s="16">
        <v>27381.8</v>
      </c>
      <c r="E8" s="16">
        <f t="shared" si="1"/>
        <v>-97881.5</v>
      </c>
      <c r="F8" s="17">
        <f t="shared" si="2"/>
        <v>0.21859395369593487</v>
      </c>
      <c r="G8" s="16">
        <v>27807</v>
      </c>
      <c r="H8" s="14">
        <f t="shared" si="3"/>
        <v>-425.2000000000007</v>
      </c>
    </row>
    <row r="9" spans="1:8" ht="15.75">
      <c r="A9" s="9" t="s">
        <v>51</v>
      </c>
      <c r="B9" s="10" t="s">
        <v>5</v>
      </c>
      <c r="C9" s="15">
        <v>151.6</v>
      </c>
      <c r="D9" s="16">
        <v>0</v>
      </c>
      <c r="E9" s="16">
        <f t="shared" si="1"/>
        <v>-151.6</v>
      </c>
      <c r="F9" s="17">
        <f t="shared" si="2"/>
        <v>0</v>
      </c>
      <c r="G9" s="16">
        <v>0</v>
      </c>
      <c r="H9" s="14">
        <f t="shared" si="3"/>
        <v>0</v>
      </c>
    </row>
    <row r="10" spans="1:8" ht="38.25">
      <c r="A10" s="9" t="s">
        <v>52</v>
      </c>
      <c r="B10" s="10" t="s">
        <v>6</v>
      </c>
      <c r="C10" s="15">
        <v>40267.1</v>
      </c>
      <c r="D10" s="16">
        <v>9514.7</v>
      </c>
      <c r="E10" s="16">
        <f t="shared" si="1"/>
        <v>-30752.399999999998</v>
      </c>
      <c r="F10" s="17">
        <f t="shared" si="2"/>
        <v>0.2362896756905762</v>
      </c>
      <c r="G10" s="16">
        <v>10333.4</v>
      </c>
      <c r="H10" s="14">
        <f t="shared" si="3"/>
        <v>-818.6999999999989</v>
      </c>
    </row>
    <row r="11" spans="1:8" ht="25.5">
      <c r="A11" s="9" t="s">
        <v>53</v>
      </c>
      <c r="B11" s="10" t="s">
        <v>7</v>
      </c>
      <c r="C11" s="15">
        <v>2556.2</v>
      </c>
      <c r="D11" s="16">
        <v>847.5</v>
      </c>
      <c r="E11" s="16">
        <f t="shared" si="1"/>
        <v>-1708.6999999999998</v>
      </c>
      <c r="F11" s="17">
        <f t="shared" si="2"/>
        <v>0.33154682732180585</v>
      </c>
      <c r="G11" s="16">
        <v>532.4</v>
      </c>
      <c r="H11" s="14">
        <f t="shared" si="3"/>
        <v>315.1</v>
      </c>
    </row>
    <row r="12" spans="1:8" ht="15.75">
      <c r="A12" s="9" t="s">
        <v>54</v>
      </c>
      <c r="B12" s="10" t="s">
        <v>8</v>
      </c>
      <c r="C12" s="15">
        <v>3197.1</v>
      </c>
      <c r="D12" s="16">
        <v>0</v>
      </c>
      <c r="E12" s="16">
        <f t="shared" si="1"/>
        <v>-3197.1</v>
      </c>
      <c r="F12" s="17">
        <f t="shared" si="2"/>
        <v>0</v>
      </c>
      <c r="G12" s="16">
        <v>0</v>
      </c>
      <c r="H12" s="14">
        <f t="shared" si="3"/>
        <v>0</v>
      </c>
    </row>
    <row r="13" spans="1:8" ht="15.75">
      <c r="A13" s="9" t="s">
        <v>55</v>
      </c>
      <c r="B13" s="10" t="s">
        <v>9</v>
      </c>
      <c r="C13" s="15">
        <v>131881</v>
      </c>
      <c r="D13" s="16">
        <v>14722.3</v>
      </c>
      <c r="E13" s="16">
        <f t="shared" si="1"/>
        <v>-117158.7</v>
      </c>
      <c r="F13" s="17">
        <f t="shared" si="2"/>
        <v>0.1116332147921232</v>
      </c>
      <c r="G13" s="16">
        <v>15860.1</v>
      </c>
      <c r="H13" s="14">
        <f t="shared" si="3"/>
        <v>-1137.800000000001</v>
      </c>
    </row>
    <row r="14" spans="1:8" ht="25.5">
      <c r="A14" s="26" t="s">
        <v>56</v>
      </c>
      <c r="B14" s="30" t="s">
        <v>10</v>
      </c>
      <c r="C14" s="28">
        <f aca="true" t="shared" si="4" ref="C14:D14">C15+C16+C17+C18</f>
        <v>47573.799999999996</v>
      </c>
      <c r="D14" s="28">
        <f t="shared" si="4"/>
        <v>11149.8</v>
      </c>
      <c r="E14" s="28">
        <f t="shared" si="1"/>
        <v>-36424</v>
      </c>
      <c r="F14" s="29">
        <f t="shared" si="2"/>
        <v>0.2343684969457979</v>
      </c>
      <c r="G14" s="28">
        <f aca="true" t="shared" si="5" ref="G14">G15+G16+G17+G18</f>
        <v>10689.3</v>
      </c>
      <c r="H14" s="28">
        <f t="shared" si="3"/>
        <v>460.5</v>
      </c>
    </row>
    <row r="15" spans="1:8" ht="15.75">
      <c r="A15" s="9" t="s">
        <v>57</v>
      </c>
      <c r="B15" s="10" t="s">
        <v>11</v>
      </c>
      <c r="C15" s="15">
        <v>11312.7</v>
      </c>
      <c r="D15" s="16">
        <v>2828.2</v>
      </c>
      <c r="E15" s="16">
        <f t="shared" si="1"/>
        <v>-8484.5</v>
      </c>
      <c r="F15" s="17">
        <f t="shared" si="2"/>
        <v>0.25000220990568117</v>
      </c>
      <c r="G15" s="16">
        <v>2923.4</v>
      </c>
      <c r="H15" s="14">
        <f t="shared" si="3"/>
        <v>-95.20000000000027</v>
      </c>
    </row>
    <row r="16" spans="1:8" ht="38.25">
      <c r="A16" s="9" t="s">
        <v>58</v>
      </c>
      <c r="B16" s="10" t="s">
        <v>12</v>
      </c>
      <c r="C16" s="15">
        <v>0</v>
      </c>
      <c r="D16" s="16">
        <v>0</v>
      </c>
      <c r="E16" s="16">
        <f t="shared" si="1"/>
        <v>0</v>
      </c>
      <c r="F16" s="17" t="s">
        <v>103</v>
      </c>
      <c r="G16" s="16">
        <v>7644.9</v>
      </c>
      <c r="H16" s="14">
        <f t="shared" si="3"/>
        <v>-7644.9</v>
      </c>
    </row>
    <row r="17" spans="1:8" s="3" customFormat="1" ht="39.75" customHeight="1">
      <c r="A17" s="9" t="s">
        <v>93</v>
      </c>
      <c r="B17" s="10" t="s">
        <v>94</v>
      </c>
      <c r="C17" s="15">
        <v>34195.5</v>
      </c>
      <c r="D17" s="16">
        <v>8195.4</v>
      </c>
      <c r="E17" s="16">
        <f t="shared" si="1"/>
        <v>-26000.1</v>
      </c>
      <c r="F17" s="17">
        <f t="shared" si="2"/>
        <v>0.23966311356757466</v>
      </c>
      <c r="G17" s="16">
        <v>0</v>
      </c>
      <c r="H17" s="14">
        <f t="shared" si="3"/>
        <v>8195.4</v>
      </c>
    </row>
    <row r="18" spans="1:8" ht="38.25">
      <c r="A18" s="9" t="s">
        <v>59</v>
      </c>
      <c r="B18" s="10" t="s">
        <v>13</v>
      </c>
      <c r="C18" s="15">
        <v>2065.6</v>
      </c>
      <c r="D18" s="16">
        <v>126.2</v>
      </c>
      <c r="E18" s="16">
        <f t="shared" si="1"/>
        <v>-1939.3999999999999</v>
      </c>
      <c r="F18" s="17">
        <f t="shared" si="2"/>
        <v>0.06109604957397367</v>
      </c>
      <c r="G18" s="16">
        <v>121</v>
      </c>
      <c r="H18" s="14">
        <f t="shared" si="3"/>
        <v>5.200000000000003</v>
      </c>
    </row>
    <row r="19" spans="1:8" ht="15.75">
      <c r="A19" s="26" t="s">
        <v>60</v>
      </c>
      <c r="B19" s="30" t="s">
        <v>14</v>
      </c>
      <c r="C19" s="28">
        <f aca="true" t="shared" si="6" ref="C19:D19">C20+C21+C22+C23</f>
        <v>539041.2</v>
      </c>
      <c r="D19" s="28">
        <f t="shared" si="6"/>
        <v>77418.5</v>
      </c>
      <c r="E19" s="28">
        <f t="shared" si="1"/>
        <v>-461622.69999999995</v>
      </c>
      <c r="F19" s="29">
        <f t="shared" si="2"/>
        <v>0.14362260250236902</v>
      </c>
      <c r="G19" s="28">
        <f>G20+G21+G22+G23</f>
        <v>86118.90000000001</v>
      </c>
      <c r="H19" s="28">
        <f t="shared" si="3"/>
        <v>-8700.400000000009</v>
      </c>
    </row>
    <row r="20" spans="1:8" ht="15.75">
      <c r="A20" s="9" t="s">
        <v>61</v>
      </c>
      <c r="B20" s="10" t="s">
        <v>15</v>
      </c>
      <c r="C20" s="15">
        <v>4828.5</v>
      </c>
      <c r="D20" s="16">
        <v>354.3</v>
      </c>
      <c r="E20" s="16">
        <f t="shared" si="1"/>
        <v>-4474.2</v>
      </c>
      <c r="F20" s="17">
        <f t="shared" si="2"/>
        <v>0.07337682510096304</v>
      </c>
      <c r="G20" s="16">
        <v>358.7</v>
      </c>
      <c r="H20" s="14">
        <f t="shared" si="3"/>
        <v>-4.399999999999977</v>
      </c>
    </row>
    <row r="21" spans="1:8" ht="15.75">
      <c r="A21" s="9" t="s">
        <v>62</v>
      </c>
      <c r="B21" s="10" t="s">
        <v>16</v>
      </c>
      <c r="C21" s="15">
        <v>40000</v>
      </c>
      <c r="D21" s="16">
        <v>16064.5</v>
      </c>
      <c r="E21" s="16">
        <f t="shared" si="1"/>
        <v>-23935.5</v>
      </c>
      <c r="F21" s="17">
        <f t="shared" si="2"/>
        <v>0.4016125</v>
      </c>
      <c r="G21" s="16">
        <v>27096.8</v>
      </c>
      <c r="H21" s="14">
        <f t="shared" si="3"/>
        <v>-11032.3</v>
      </c>
    </row>
    <row r="22" spans="1:8" ht="15.75">
      <c r="A22" s="9" t="s">
        <v>63</v>
      </c>
      <c r="B22" s="10" t="s">
        <v>17</v>
      </c>
      <c r="C22" s="15">
        <v>433624.2</v>
      </c>
      <c r="D22" s="16">
        <v>48409.7</v>
      </c>
      <c r="E22" s="16">
        <f t="shared" si="1"/>
        <v>-385214.5</v>
      </c>
      <c r="F22" s="17">
        <f t="shared" si="2"/>
        <v>0.11163975626821565</v>
      </c>
      <c r="G22" s="16">
        <v>46838.1</v>
      </c>
      <c r="H22" s="14">
        <f t="shared" si="3"/>
        <v>1571.5999999999985</v>
      </c>
    </row>
    <row r="23" spans="1:8" ht="25.5">
      <c r="A23" s="9" t="s">
        <v>64</v>
      </c>
      <c r="B23" s="10" t="s">
        <v>18</v>
      </c>
      <c r="C23" s="15">
        <v>60588.5</v>
      </c>
      <c r="D23" s="16">
        <v>12590</v>
      </c>
      <c r="E23" s="16">
        <f t="shared" si="1"/>
        <v>-47998.5</v>
      </c>
      <c r="F23" s="17">
        <f t="shared" si="2"/>
        <v>0.20779520866170972</v>
      </c>
      <c r="G23" s="16">
        <v>11825.3</v>
      </c>
      <c r="H23" s="14">
        <f t="shared" si="3"/>
        <v>764.7000000000007</v>
      </c>
    </row>
    <row r="24" spans="1:8" ht="15.75">
      <c r="A24" s="26" t="s">
        <v>65</v>
      </c>
      <c r="B24" s="30" t="s">
        <v>19</v>
      </c>
      <c r="C24" s="28">
        <f aca="true" t="shared" si="7" ref="C24:D24">C25+C26+C27+C28</f>
        <v>391504.1</v>
      </c>
      <c r="D24" s="28">
        <f t="shared" si="7"/>
        <v>29155.7</v>
      </c>
      <c r="E24" s="28">
        <f t="shared" si="1"/>
        <v>-362348.39999999997</v>
      </c>
      <c r="F24" s="29">
        <f t="shared" si="2"/>
        <v>0.07447099532290978</v>
      </c>
      <c r="G24" s="28">
        <f>G25+G26+G27+G28</f>
        <v>177520.1</v>
      </c>
      <c r="H24" s="28">
        <f t="shared" si="3"/>
        <v>-148364.4</v>
      </c>
    </row>
    <row r="25" spans="1:8" ht="15.75">
      <c r="A25" s="9" t="s">
        <v>66</v>
      </c>
      <c r="B25" s="10" t="s">
        <v>20</v>
      </c>
      <c r="C25" s="15">
        <v>178278.2</v>
      </c>
      <c r="D25" s="16">
        <v>16906.7</v>
      </c>
      <c r="E25" s="16">
        <f t="shared" si="1"/>
        <v>-161371.5</v>
      </c>
      <c r="F25" s="17">
        <f t="shared" si="2"/>
        <v>0.09483324377293466</v>
      </c>
      <c r="G25" s="16">
        <v>156383.9</v>
      </c>
      <c r="H25" s="14">
        <f t="shared" si="3"/>
        <v>-139477.19999999998</v>
      </c>
    </row>
    <row r="26" spans="1:8" ht="15.75">
      <c r="A26" s="9" t="s">
        <v>67</v>
      </c>
      <c r="B26" s="10" t="s">
        <v>21</v>
      </c>
      <c r="C26" s="15">
        <v>28642.5</v>
      </c>
      <c r="D26" s="16">
        <v>0</v>
      </c>
      <c r="E26" s="16">
        <f t="shared" si="1"/>
        <v>-28642.5</v>
      </c>
      <c r="F26" s="17">
        <f t="shared" si="2"/>
        <v>0</v>
      </c>
      <c r="G26" s="16">
        <v>2776.4</v>
      </c>
      <c r="H26" s="14">
        <f t="shared" si="3"/>
        <v>-2776.4</v>
      </c>
    </row>
    <row r="27" spans="1:8" ht="15.75">
      <c r="A27" s="9" t="s">
        <v>68</v>
      </c>
      <c r="B27" s="10" t="s">
        <v>22</v>
      </c>
      <c r="C27" s="15">
        <v>128181.3</v>
      </c>
      <c r="D27" s="16">
        <v>1042.7</v>
      </c>
      <c r="E27" s="16">
        <f t="shared" si="1"/>
        <v>-127138.6</v>
      </c>
      <c r="F27" s="17">
        <f t="shared" si="2"/>
        <v>0.00813457189153176</v>
      </c>
      <c r="G27" s="16">
        <v>1008.1</v>
      </c>
      <c r="H27" s="14">
        <f t="shared" si="3"/>
        <v>34.60000000000002</v>
      </c>
    </row>
    <row r="28" spans="1:8" ht="25.5">
      <c r="A28" s="9" t="s">
        <v>69</v>
      </c>
      <c r="B28" s="33" t="s">
        <v>23</v>
      </c>
      <c r="C28" s="15">
        <v>56402.1</v>
      </c>
      <c r="D28" s="16">
        <v>11206.3</v>
      </c>
      <c r="E28" s="16">
        <f t="shared" si="1"/>
        <v>-45195.8</v>
      </c>
      <c r="F28" s="17">
        <f t="shared" si="2"/>
        <v>0.19868586453341275</v>
      </c>
      <c r="G28" s="16">
        <v>17351.7</v>
      </c>
      <c r="H28" s="14">
        <f t="shared" si="3"/>
        <v>-6145.4000000000015</v>
      </c>
    </row>
    <row r="29" spans="1:8" ht="15.75">
      <c r="A29" s="26" t="s">
        <v>70</v>
      </c>
      <c r="B29" s="30" t="s">
        <v>24</v>
      </c>
      <c r="C29" s="28">
        <f aca="true" t="shared" si="8" ref="C29:D29">C30+C31+C32+C33+C34</f>
        <v>2896845.9000000004</v>
      </c>
      <c r="D29" s="28">
        <f t="shared" si="8"/>
        <v>721885.6</v>
      </c>
      <c r="E29" s="28">
        <f t="shared" si="1"/>
        <v>-2174960.3000000003</v>
      </c>
      <c r="F29" s="29">
        <f t="shared" si="2"/>
        <v>0.24919710088824534</v>
      </c>
      <c r="G29" s="28">
        <f>G30+G31+G32+G33+G34</f>
        <v>667446.7000000001</v>
      </c>
      <c r="H29" s="28">
        <f t="shared" si="3"/>
        <v>54438.89999999991</v>
      </c>
    </row>
    <row r="30" spans="1:8" ht="15.75">
      <c r="A30" s="9" t="s">
        <v>71</v>
      </c>
      <c r="B30" s="10" t="s">
        <v>25</v>
      </c>
      <c r="C30" s="15">
        <v>1156014.7</v>
      </c>
      <c r="D30" s="16">
        <v>274697.2</v>
      </c>
      <c r="E30" s="16">
        <f t="shared" si="1"/>
        <v>-881317.5</v>
      </c>
      <c r="F30" s="17">
        <f t="shared" si="2"/>
        <v>0.23762431394687283</v>
      </c>
      <c r="G30" s="16">
        <v>282502.5</v>
      </c>
      <c r="H30" s="14">
        <f t="shared" si="3"/>
        <v>-7805.299999999988</v>
      </c>
    </row>
    <row r="31" spans="1:8" ht="15.75">
      <c r="A31" s="9" t="s">
        <v>72</v>
      </c>
      <c r="B31" s="10" t="s">
        <v>26</v>
      </c>
      <c r="C31" s="15">
        <v>1352086</v>
      </c>
      <c r="D31" s="16">
        <v>351401</v>
      </c>
      <c r="E31" s="16">
        <f t="shared" si="1"/>
        <v>-1000685</v>
      </c>
      <c r="F31" s="17">
        <f t="shared" si="2"/>
        <v>0.25989545043732426</v>
      </c>
      <c r="G31" s="16">
        <v>292134</v>
      </c>
      <c r="H31" s="14">
        <f t="shared" si="3"/>
        <v>59267</v>
      </c>
    </row>
    <row r="32" spans="1:8" ht="15.75">
      <c r="A32" s="9" t="s">
        <v>73</v>
      </c>
      <c r="B32" s="10" t="s">
        <v>27</v>
      </c>
      <c r="C32" s="15">
        <v>324074.9</v>
      </c>
      <c r="D32" s="16">
        <v>82373.3</v>
      </c>
      <c r="E32" s="16">
        <f t="shared" si="1"/>
        <v>-241701.60000000003</v>
      </c>
      <c r="F32" s="17">
        <f t="shared" si="2"/>
        <v>0.2541798207759996</v>
      </c>
      <c r="G32" s="16">
        <v>80064.8</v>
      </c>
      <c r="H32" s="14">
        <f t="shared" si="3"/>
        <v>2308.5</v>
      </c>
    </row>
    <row r="33" spans="1:8" ht="15.75">
      <c r="A33" s="9" t="s">
        <v>74</v>
      </c>
      <c r="B33" s="10" t="s">
        <v>28</v>
      </c>
      <c r="C33" s="15">
        <v>4118.7</v>
      </c>
      <c r="D33" s="16">
        <v>6</v>
      </c>
      <c r="E33" s="16">
        <f t="shared" si="1"/>
        <v>-4112.7</v>
      </c>
      <c r="F33" s="17">
        <f t="shared" si="2"/>
        <v>0.0014567703401558744</v>
      </c>
      <c r="G33" s="16">
        <v>12.5</v>
      </c>
      <c r="H33" s="14">
        <f t="shared" si="3"/>
        <v>-6.5</v>
      </c>
    </row>
    <row r="34" spans="1:8" ht="15.75">
      <c r="A34" s="9" t="s">
        <v>75</v>
      </c>
      <c r="B34" s="10" t="s">
        <v>29</v>
      </c>
      <c r="C34" s="15">
        <v>60551.6</v>
      </c>
      <c r="D34" s="16">
        <v>13408.1</v>
      </c>
      <c r="E34" s="16">
        <f t="shared" si="1"/>
        <v>-47143.5</v>
      </c>
      <c r="F34" s="17">
        <f t="shared" si="2"/>
        <v>0.22143262936074357</v>
      </c>
      <c r="G34" s="16">
        <v>12732.9</v>
      </c>
      <c r="H34" s="14">
        <f t="shared" si="3"/>
        <v>675.2000000000007</v>
      </c>
    </row>
    <row r="35" spans="1:8" ht="15.75">
      <c r="A35" s="26" t="s">
        <v>76</v>
      </c>
      <c r="B35" s="30" t="s">
        <v>30</v>
      </c>
      <c r="C35" s="28">
        <f aca="true" t="shared" si="9" ref="C35:D35">C36+C37</f>
        <v>120244.9</v>
      </c>
      <c r="D35" s="28">
        <f t="shared" si="9"/>
        <v>34147.5</v>
      </c>
      <c r="E35" s="28">
        <f t="shared" si="1"/>
        <v>-86097.4</v>
      </c>
      <c r="F35" s="29">
        <f t="shared" si="2"/>
        <v>0.28398293815371795</v>
      </c>
      <c r="G35" s="28">
        <f>G36+G37</f>
        <v>29958.4</v>
      </c>
      <c r="H35" s="28">
        <f t="shared" si="3"/>
        <v>4189.0999999999985</v>
      </c>
    </row>
    <row r="36" spans="1:8" ht="15.75">
      <c r="A36" s="9" t="s">
        <v>77</v>
      </c>
      <c r="B36" s="10" t="s">
        <v>31</v>
      </c>
      <c r="C36" s="15">
        <v>88407.3</v>
      </c>
      <c r="D36" s="16">
        <v>26239.5</v>
      </c>
      <c r="E36" s="15">
        <f t="shared" si="1"/>
        <v>-62167.8</v>
      </c>
      <c r="F36" s="18">
        <f t="shared" si="2"/>
        <v>0.29680241337536606</v>
      </c>
      <c r="G36" s="16">
        <v>23274.2</v>
      </c>
      <c r="H36" s="14">
        <f t="shared" si="3"/>
        <v>2965.2999999999993</v>
      </c>
    </row>
    <row r="37" spans="1:8" ht="25.5">
      <c r="A37" s="9" t="s">
        <v>78</v>
      </c>
      <c r="B37" s="10" t="s">
        <v>32</v>
      </c>
      <c r="C37" s="15">
        <v>31837.6</v>
      </c>
      <c r="D37" s="16">
        <v>7908</v>
      </c>
      <c r="E37" s="15">
        <f t="shared" si="1"/>
        <v>-23929.6</v>
      </c>
      <c r="F37" s="18">
        <f t="shared" si="2"/>
        <v>0.2483855567002538</v>
      </c>
      <c r="G37" s="16">
        <v>6684.2</v>
      </c>
      <c r="H37" s="14">
        <f t="shared" si="3"/>
        <v>1223.8000000000002</v>
      </c>
    </row>
    <row r="38" spans="1:8" ht="15.75">
      <c r="A38" s="26" t="s">
        <v>79</v>
      </c>
      <c r="B38" s="30" t="s">
        <v>33</v>
      </c>
      <c r="C38" s="28">
        <f aca="true" t="shared" si="10" ref="C38:D38">C39+C40+C41+C42</f>
        <v>225489.4</v>
      </c>
      <c r="D38" s="28">
        <f t="shared" si="10"/>
        <v>52141.3</v>
      </c>
      <c r="E38" s="28">
        <f t="shared" si="1"/>
        <v>-173348.09999999998</v>
      </c>
      <c r="F38" s="29">
        <f t="shared" si="2"/>
        <v>0.2312361467989183</v>
      </c>
      <c r="G38" s="28">
        <f>G39+G40+G41+G42</f>
        <v>26037.300000000003</v>
      </c>
      <c r="H38" s="28">
        <f t="shared" si="3"/>
        <v>26104</v>
      </c>
    </row>
    <row r="39" spans="1:8" ht="15.75">
      <c r="A39" s="9" t="s">
        <v>80</v>
      </c>
      <c r="B39" s="10" t="s">
        <v>34</v>
      </c>
      <c r="C39" s="15">
        <v>9258</v>
      </c>
      <c r="D39" s="16">
        <v>1945.6</v>
      </c>
      <c r="E39" s="16">
        <f t="shared" si="1"/>
        <v>-7312.4</v>
      </c>
      <c r="F39" s="17">
        <f t="shared" si="2"/>
        <v>0.21015338085979693</v>
      </c>
      <c r="G39" s="16">
        <v>1911</v>
      </c>
      <c r="H39" s="14">
        <f t="shared" si="3"/>
        <v>34.59999999999991</v>
      </c>
    </row>
    <row r="40" spans="1:8" ht="15.75">
      <c r="A40" s="9" t="s">
        <v>81</v>
      </c>
      <c r="B40" s="10" t="s">
        <v>35</v>
      </c>
      <c r="C40" s="15">
        <v>2630.6</v>
      </c>
      <c r="D40" s="16">
        <v>322.1</v>
      </c>
      <c r="E40" s="16">
        <f t="shared" si="1"/>
        <v>-2308.5</v>
      </c>
      <c r="F40" s="17">
        <f t="shared" si="2"/>
        <v>0.1224435490002281</v>
      </c>
      <c r="G40" s="16">
        <v>202</v>
      </c>
      <c r="H40" s="14">
        <f t="shared" si="3"/>
        <v>120.10000000000002</v>
      </c>
    </row>
    <row r="41" spans="1:8" ht="15.75">
      <c r="A41" s="9" t="s">
        <v>82</v>
      </c>
      <c r="B41" s="10" t="s">
        <v>36</v>
      </c>
      <c r="C41" s="15">
        <v>208728.4</v>
      </c>
      <c r="D41" s="16">
        <v>48643.8</v>
      </c>
      <c r="E41" s="16">
        <f t="shared" si="1"/>
        <v>-160084.59999999998</v>
      </c>
      <c r="F41" s="17">
        <f t="shared" si="2"/>
        <v>0.23304830583667582</v>
      </c>
      <c r="G41" s="16">
        <v>22736.4</v>
      </c>
      <c r="H41" s="14">
        <f t="shared" si="3"/>
        <v>25907.4</v>
      </c>
    </row>
    <row r="42" spans="1:8" ht="15.75">
      <c r="A42" s="9" t="s">
        <v>83</v>
      </c>
      <c r="B42" s="10" t="s">
        <v>37</v>
      </c>
      <c r="C42" s="15">
        <v>4872.4</v>
      </c>
      <c r="D42" s="16">
        <v>1229.8</v>
      </c>
      <c r="E42" s="16">
        <f t="shared" si="1"/>
        <v>-3642.5999999999995</v>
      </c>
      <c r="F42" s="17">
        <f t="shared" si="2"/>
        <v>0.25240128068303097</v>
      </c>
      <c r="G42" s="16">
        <v>1187.9</v>
      </c>
      <c r="H42" s="14">
        <f t="shared" si="3"/>
        <v>41.899999999999864</v>
      </c>
    </row>
    <row r="43" spans="1:8" ht="15.75">
      <c r="A43" s="26" t="s">
        <v>84</v>
      </c>
      <c r="B43" s="30" t="s">
        <v>38</v>
      </c>
      <c r="C43" s="28">
        <f>C44+C45+C46</f>
        <v>500929.7</v>
      </c>
      <c r="D43" s="28">
        <f aca="true" t="shared" si="11" ref="D43:H43">D44+D45+D46</f>
        <v>63096.49999999999</v>
      </c>
      <c r="E43" s="28">
        <f t="shared" si="11"/>
        <v>-437833.2</v>
      </c>
      <c r="F43" s="28">
        <f t="shared" si="11"/>
        <v>0.6251930039076463</v>
      </c>
      <c r="G43" s="28">
        <f t="shared" si="11"/>
        <v>65498.799999999996</v>
      </c>
      <c r="H43" s="28">
        <f t="shared" si="11"/>
        <v>-2402.299999999999</v>
      </c>
    </row>
    <row r="44" spans="1:8" ht="15.75">
      <c r="A44" s="9" t="s">
        <v>85</v>
      </c>
      <c r="B44" s="10" t="s">
        <v>39</v>
      </c>
      <c r="C44" s="15">
        <v>46977.4</v>
      </c>
      <c r="D44" s="16">
        <v>13426.2</v>
      </c>
      <c r="E44" s="16">
        <f t="shared" si="1"/>
        <v>-33551.2</v>
      </c>
      <c r="F44" s="17">
        <f t="shared" si="2"/>
        <v>0.2858012576260074</v>
      </c>
      <c r="G44" s="16">
        <v>15398.9</v>
      </c>
      <c r="H44" s="14">
        <f t="shared" si="3"/>
        <v>-1972.699999999999</v>
      </c>
    </row>
    <row r="45" spans="1:8" ht="15.75">
      <c r="A45" s="9" t="s">
        <v>86</v>
      </c>
      <c r="B45" s="10" t="s">
        <v>40</v>
      </c>
      <c r="C45" s="15">
        <v>442285.8</v>
      </c>
      <c r="D45" s="16">
        <v>46949.2</v>
      </c>
      <c r="E45" s="16">
        <f t="shared" si="1"/>
        <v>-395336.6</v>
      </c>
      <c r="F45" s="17">
        <f t="shared" si="2"/>
        <v>0.10615127141771226</v>
      </c>
      <c r="G45" s="16">
        <v>47574.2</v>
      </c>
      <c r="H45" s="14">
        <f t="shared" si="3"/>
        <v>-625</v>
      </c>
    </row>
    <row r="46" spans="1:8" ht="25.5">
      <c r="A46" s="9" t="s">
        <v>87</v>
      </c>
      <c r="B46" s="10" t="s">
        <v>41</v>
      </c>
      <c r="C46" s="15">
        <v>11666.5</v>
      </c>
      <c r="D46" s="16">
        <v>2721.1</v>
      </c>
      <c r="E46" s="16">
        <f t="shared" si="1"/>
        <v>-8945.4</v>
      </c>
      <c r="F46" s="17">
        <f t="shared" si="2"/>
        <v>0.23324047486392663</v>
      </c>
      <c r="G46" s="16">
        <v>2525.7</v>
      </c>
      <c r="H46" s="14">
        <f t="shared" si="3"/>
        <v>195.4000000000001</v>
      </c>
    </row>
    <row r="47" spans="1:8" ht="15.75">
      <c r="A47" s="26" t="s">
        <v>88</v>
      </c>
      <c r="B47" s="30" t="s">
        <v>42</v>
      </c>
      <c r="C47" s="28">
        <f aca="true" t="shared" si="12" ref="C47:D47">C48</f>
        <v>885.6</v>
      </c>
      <c r="D47" s="28">
        <f t="shared" si="12"/>
        <v>73.8</v>
      </c>
      <c r="E47" s="28">
        <f t="shared" si="1"/>
        <v>-811.8000000000001</v>
      </c>
      <c r="F47" s="29">
        <f t="shared" si="2"/>
        <v>0.08333333333333333</v>
      </c>
      <c r="G47" s="28">
        <f>G48</f>
        <v>147.6</v>
      </c>
      <c r="H47" s="28">
        <f t="shared" si="3"/>
        <v>-73.8</v>
      </c>
    </row>
    <row r="48" spans="1:8" ht="15.75">
      <c r="A48" s="9" t="s">
        <v>89</v>
      </c>
      <c r="B48" s="10" t="s">
        <v>43</v>
      </c>
      <c r="C48" s="15">
        <v>885.6</v>
      </c>
      <c r="D48" s="16">
        <v>73.8</v>
      </c>
      <c r="E48" s="19">
        <f t="shared" si="1"/>
        <v>-811.8000000000001</v>
      </c>
      <c r="F48" s="20">
        <f t="shared" si="2"/>
        <v>0.08333333333333333</v>
      </c>
      <c r="G48" s="16">
        <v>147.6</v>
      </c>
      <c r="H48" s="14">
        <f t="shared" si="3"/>
        <v>-73.8</v>
      </c>
    </row>
    <row r="49" spans="1:8" ht="25.5">
      <c r="A49" s="26" t="s">
        <v>90</v>
      </c>
      <c r="B49" s="30" t="s">
        <v>44</v>
      </c>
      <c r="C49" s="28">
        <f>C50</f>
        <v>25475.1</v>
      </c>
      <c r="D49" s="28">
        <f>D50</f>
        <v>2027.7</v>
      </c>
      <c r="E49" s="28">
        <f t="shared" si="1"/>
        <v>-23447.399999999998</v>
      </c>
      <c r="F49" s="29">
        <f t="shared" si="2"/>
        <v>0.07959536959619394</v>
      </c>
      <c r="G49" s="28">
        <f>G50</f>
        <v>2012.5</v>
      </c>
      <c r="H49" s="28">
        <f t="shared" si="3"/>
        <v>15.200000000000045</v>
      </c>
    </row>
    <row r="50" spans="1:8" ht="25.5">
      <c r="A50" s="11" t="s">
        <v>91</v>
      </c>
      <c r="B50" s="12" t="s">
        <v>45</v>
      </c>
      <c r="C50" s="15">
        <v>25475.1</v>
      </c>
      <c r="D50" s="14">
        <v>2027.7</v>
      </c>
      <c r="E50" s="16">
        <f t="shared" si="1"/>
        <v>-23447.399999999998</v>
      </c>
      <c r="F50" s="17">
        <f t="shared" si="2"/>
        <v>0.07959536959619394</v>
      </c>
      <c r="G50" s="16">
        <v>2012.5</v>
      </c>
      <c r="H50" s="14">
        <f t="shared" si="3"/>
        <v>15.200000000000045</v>
      </c>
    </row>
    <row r="51" spans="1:8" ht="15.75">
      <c r="A51" s="31" t="s">
        <v>46</v>
      </c>
      <c r="B51" s="32"/>
      <c r="C51" s="28">
        <f>C5+C14+C19+C24+C29+C35+C38+C43+C47+C49</f>
        <v>5070031.100000001</v>
      </c>
      <c r="D51" s="28">
        <f>D5+D14+D19+D24+D29+D35+D38+D43+D47+D49</f>
        <v>1047929</v>
      </c>
      <c r="E51" s="28">
        <f t="shared" si="1"/>
        <v>-4022102.1000000006</v>
      </c>
      <c r="F51" s="29">
        <f t="shared" si="2"/>
        <v>0.20669084258674467</v>
      </c>
      <c r="G51" s="28">
        <f>G5+G14+G19+G24+G29+G35+G38+G43+G47+G49</f>
        <v>1124043.8000000003</v>
      </c>
      <c r="H51" s="28">
        <f t="shared" si="3"/>
        <v>-76114.80000000028</v>
      </c>
    </row>
  </sheetData>
  <mergeCells count="8">
    <mergeCell ref="G2:G3"/>
    <mergeCell ref="H2:H3"/>
    <mergeCell ref="A1:H1"/>
    <mergeCell ref="A2:A3"/>
    <mergeCell ref="E2:F2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а.круглов</dc:creator>
  <cp:keywords/>
  <dc:description/>
  <cp:lastModifiedBy>Елена Новикова</cp:lastModifiedBy>
  <cp:lastPrinted>2021-12-20T10:27:53Z</cp:lastPrinted>
  <dcterms:created xsi:type="dcterms:W3CDTF">2020-12-18T10:56:42Z</dcterms:created>
  <dcterms:modified xsi:type="dcterms:W3CDTF">2021-12-28T07:25:44Z</dcterms:modified>
  <cp:category/>
  <cp:version/>
  <cp:contentType/>
  <cp:contentStatus/>
</cp:coreProperties>
</file>