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Лист1" sheetId="1" r:id="rId1"/>
  </sheets>
  <definedNames/>
  <calcPr calcId="152511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<sst xmlns="http://schemas.openxmlformats.org/spreadsheetml/2006/main" count="110" uniqueCount="108">
  <si>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</si>
  <si>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</si>
  <si>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</si>
  <si>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</si>
  <si>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</si>
  <si>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</si>
  <si>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</si>
  <si>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</si>
  <si>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</si>
  <si>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</si>
  <si>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</si>
  <si>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</si>
  <si>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</si>
  <si>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</si>
  <si>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</si>
  <si>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</si>
  <si>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</si>
  <si>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</si>
  <si>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</si>
  <si>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</si>
  <si>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</si>
  <si>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</si>
  <si>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</si>
  <si>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</si>
  <si>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</si>
  <si>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</si>
  <si>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</si>
  <si>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</si>
  <si>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</si>
  <si>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</si>
  <si>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</si>
  <si>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</si>
  <si>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</si>
  <si>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</si>
  <si>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</si>
  <si>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</si>
  <si>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</si>
  <si>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</si>
  <si>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</si>
  <si>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</si>
  <si>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</si>
  <si>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</si>
  <si>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</si>
  <si>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</si>
  <si>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</si>
  <si>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</si>
  <si>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</si>
  <si>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</si>
  <si>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</si>
  <si>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</si>
  <si>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</si>
  <si>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</si>
  <si>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</si>
  <si>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</si>
  <si>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</si>
  <si>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</si>
  <si>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</si>
  <si>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</si>
  <si>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</si>
  <si>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</si>
  <si>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</si>
  <si>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</si>
  <si>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</si>
  <si>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</si>
  <si>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</si>
  <si>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</si>
  <si>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</si>
  <si>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</si>
  <si>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</si>
  <si>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</si>
  <si>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</si>
  <si>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</si>
  <si>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</si>
  <si>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</si>
  <si>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</si>
  <si>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</si>
  <si>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</si>
  <si>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</si>
  <si>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</si>
  <si>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</si>
  <si>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</si>
  <si>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</si>
  <si>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</si>
  <si>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</si>
  <si>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</si>
  <si>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</si>
  <si>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</si>
  <si>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</si>
  <si>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</si>
  <si>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</si>
  <si>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</si>
  <si>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</si>
  <si>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</si>
  <si>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</si>
  <si>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</si>
  <si>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</si>
  <si>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</si>
  <si>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Раздел/подраздел</t>
  </si>
  <si>
    <t>План на 2021</t>
  </si>
  <si>
    <t>сумма</t>
  </si>
  <si>
    <t>%</t>
  </si>
  <si>
    <t>Фак
на 01.10.2021 г.</t>
  </si>
  <si>
    <t>Факт
на 01.10.2020 г.</t>
  </si>
  <si>
    <t>5=4-3</t>
  </si>
  <si>
    <t>6=4/3</t>
  </si>
  <si>
    <t>8=4-7</t>
  </si>
  <si>
    <t>-</t>
  </si>
  <si>
    <r>
      <t xml:space="preserve">Исполнение бюджета города Орска по разделам и подразделам бюджетной классификации расходов на 01.10.2021 г.
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>тыс.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</si>
</sst>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/>
    </xf>
    <xf numFmtId="16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110" zoomScaleNormal="110" workbookViewId="0" topLeftCell="A1">
      <selection activeCell="C44" sqref="C44"/>
    </sheetView>
  </sheetViews>
  <sheetFormatPr defaultColWidth="9.00390625" defaultRowHeight="15.75"/>
  <cols>
    <col min="1" max="1" width="11.125" style="2" customWidth="1"/>
    <col min="2" max="2" width="36.125" style="2" customWidth="1"/>
    <col min="3" max="3" width="13.00390625" style="2" customWidth="1"/>
    <col min="4" max="4" width="15.25390625" style="2" customWidth="1"/>
    <col min="5" max="5" width="11.875" style="0" customWidth="1"/>
    <col min="6" max="6" width="13.125" style="0" customWidth="1"/>
    <col min="7" max="7" width="16.125" style="0" customWidth="1"/>
    <col min="8" max="8" width="17.875" style="3" customWidth="1"/>
    <col min="9" max="9" width="9.00390625" style="3" customWidth="1"/>
  </cols>
  <sheetData>
    <row r="1" spans="1:8" ht="40.5" customHeight="1">
      <c r="A1" s="20" t="s">
        <v>107</v>
      </c>
      <c r="B1" s="20"/>
      <c r="C1" s="20"/>
      <c r="D1" s="20"/>
      <c r="E1" s="20"/>
      <c r="F1" s="20"/>
      <c r="G1" s="20"/>
      <c r="H1" s="20"/>
    </row>
    <row r="2" spans="1:8" ht="15.75">
      <c r="A2" s="17" t="s">
        <v>97</v>
      </c>
      <c r="B2" s="17" t="s">
        <v>0</v>
      </c>
      <c r="C2" s="19" t="s">
        <v>98</v>
      </c>
      <c r="D2" s="17" t="s">
        <v>101</v>
      </c>
      <c r="E2" s="18" t="s">
        <v>94</v>
      </c>
      <c r="F2" s="18"/>
      <c r="G2" s="21" t="s">
        <v>102</v>
      </c>
      <c r="H2" s="23" t="s">
        <v>94</v>
      </c>
    </row>
    <row r="3" spans="1:9" s="1" customFormat="1" ht="15.75">
      <c r="A3" s="17"/>
      <c r="B3" s="17"/>
      <c r="C3" s="19"/>
      <c r="D3" s="17"/>
      <c r="E3" s="5" t="s">
        <v>99</v>
      </c>
      <c r="F3" s="5" t="s">
        <v>100</v>
      </c>
      <c r="G3" s="22"/>
      <c r="H3" s="24"/>
      <c r="I3" s="4"/>
    </row>
    <row r="4" spans="1:8" ht="15.75">
      <c r="A4" s="6">
        <v>1</v>
      </c>
      <c r="B4" s="7">
        <v>2</v>
      </c>
      <c r="C4" s="14">
        <v>3</v>
      </c>
      <c r="D4" s="7">
        <v>4</v>
      </c>
      <c r="E4" s="7" t="s">
        <v>103</v>
      </c>
      <c r="F4" s="7" t="s">
        <v>104</v>
      </c>
      <c r="G4" s="7">
        <v>7</v>
      </c>
      <c r="H4" s="15" t="s">
        <v>105</v>
      </c>
    </row>
    <row r="5" spans="1:9" ht="15.75">
      <c r="A5" s="25" t="s">
        <v>48</v>
      </c>
      <c r="B5" s="26" t="s">
        <v>1</v>
      </c>
      <c r="C5" s="27">
        <f aca="true" t="shared" si="0" ref="C5:D5">C6+C7+C8+C9+C10+C11+C12+C13</f>
        <v>273040.8</v>
      </c>
      <c r="D5" s="27">
        <f t="shared" si="0"/>
        <v>189727.1</v>
      </c>
      <c r="E5" s="27">
        <f>D5-C5</f>
        <v>-83313.69999999998</v>
      </c>
      <c r="F5" s="28">
        <f>D5/C5</f>
        <v>0.6948672139841372</v>
      </c>
      <c r="G5" s="27">
        <f aca="true" t="shared" si="1" ref="G5">G6+G7+G8+G9+G10+G11+G12+G13</f>
        <v>197956.90000000002</v>
      </c>
      <c r="H5" s="27">
        <f>D5-G5</f>
        <v>-8229.800000000017</v>
      </c>
      <c r="I5"/>
    </row>
    <row r="6" spans="1:9" ht="38.25">
      <c r="A6" s="8" t="s">
        <v>49</v>
      </c>
      <c r="B6" s="9" t="s">
        <v>2</v>
      </c>
      <c r="C6" s="10">
        <v>1792.3</v>
      </c>
      <c r="D6" s="10">
        <v>1009.7</v>
      </c>
      <c r="E6" s="10">
        <f aca="true" t="shared" si="2" ref="E6:E52">D6-C6</f>
        <v>-782.5999999999999</v>
      </c>
      <c r="F6" s="16">
        <f aca="true" t="shared" si="3" ref="F6:F52">D6/C6</f>
        <v>0.5633543491602969</v>
      </c>
      <c r="G6" s="10">
        <v>1358.2</v>
      </c>
      <c r="H6" s="13">
        <f aca="true" t="shared" si="4" ref="H6:H52">D6-G6</f>
        <v>-348.5</v>
      </c>
      <c r="I6"/>
    </row>
    <row r="7" spans="1:9" ht="51">
      <c r="A7" s="8" t="s">
        <v>50</v>
      </c>
      <c r="B7" s="9" t="s">
        <v>3</v>
      </c>
      <c r="C7" s="10">
        <v>17134</v>
      </c>
      <c r="D7" s="10">
        <v>12359.4</v>
      </c>
      <c r="E7" s="10">
        <f t="shared" si="2"/>
        <v>-4774.6</v>
      </c>
      <c r="F7" s="16">
        <f t="shared" si="3"/>
        <v>0.7213376911404226</v>
      </c>
      <c r="G7" s="10">
        <v>12563.7</v>
      </c>
      <c r="H7" s="13">
        <f t="shared" si="4"/>
        <v>-204.3000000000011</v>
      </c>
      <c r="I7"/>
    </row>
    <row r="8" spans="1:9" ht="51">
      <c r="A8" s="8" t="s">
        <v>51</v>
      </c>
      <c r="B8" s="9" t="s">
        <v>4</v>
      </c>
      <c r="C8" s="10">
        <v>136247.5</v>
      </c>
      <c r="D8" s="10">
        <v>97413.1</v>
      </c>
      <c r="E8" s="10">
        <f t="shared" si="2"/>
        <v>-38834.399999999994</v>
      </c>
      <c r="F8" s="16">
        <f t="shared" si="3"/>
        <v>0.714971650855979</v>
      </c>
      <c r="G8" s="10">
        <v>92085.3</v>
      </c>
      <c r="H8" s="13">
        <f t="shared" si="4"/>
        <v>5327.800000000003</v>
      </c>
      <c r="I8"/>
    </row>
    <row r="9" spans="1:9" ht="15.75">
      <c r="A9" s="8" t="s">
        <v>52</v>
      </c>
      <c r="B9" s="9" t="s">
        <v>5</v>
      </c>
      <c r="C9" s="10">
        <v>151.6</v>
      </c>
      <c r="D9" s="10">
        <v>0</v>
      </c>
      <c r="E9" s="10">
        <f t="shared" si="2"/>
        <v>-151.6</v>
      </c>
      <c r="F9" s="16">
        <f t="shared" si="3"/>
        <v>0</v>
      </c>
      <c r="G9" s="10">
        <v>0</v>
      </c>
      <c r="H9" s="13">
        <f t="shared" si="4"/>
        <v>0</v>
      </c>
      <c r="I9"/>
    </row>
    <row r="10" spans="1:9" ht="38.25">
      <c r="A10" s="8" t="s">
        <v>53</v>
      </c>
      <c r="B10" s="9" t="s">
        <v>6</v>
      </c>
      <c r="C10" s="10">
        <v>42037.7</v>
      </c>
      <c r="D10" s="10">
        <v>30262.5</v>
      </c>
      <c r="E10" s="10">
        <f t="shared" si="2"/>
        <v>-11775.199999999997</v>
      </c>
      <c r="F10" s="16">
        <f t="shared" si="3"/>
        <v>0.7198895277334393</v>
      </c>
      <c r="G10" s="10">
        <v>30588.5</v>
      </c>
      <c r="H10" s="13">
        <f t="shared" si="4"/>
        <v>-326</v>
      </c>
      <c r="I10"/>
    </row>
    <row r="11" spans="1:9" ht="25.5">
      <c r="A11" s="8" t="s">
        <v>54</v>
      </c>
      <c r="B11" s="9" t="s">
        <v>7</v>
      </c>
      <c r="C11" s="10">
        <v>1764.3</v>
      </c>
      <c r="D11" s="10">
        <v>1269.4</v>
      </c>
      <c r="E11" s="10">
        <f t="shared" si="2"/>
        <v>-494.89999999999986</v>
      </c>
      <c r="F11" s="16">
        <f t="shared" si="3"/>
        <v>0.7194921498611347</v>
      </c>
      <c r="G11" s="10">
        <v>13320.6</v>
      </c>
      <c r="H11" s="13">
        <f t="shared" si="4"/>
        <v>-12051.2</v>
      </c>
      <c r="I11"/>
    </row>
    <row r="12" spans="1:9" ht="15.75">
      <c r="A12" s="8" t="s">
        <v>55</v>
      </c>
      <c r="B12" s="9" t="s">
        <v>8</v>
      </c>
      <c r="C12" s="10">
        <v>1892.2</v>
      </c>
      <c r="D12" s="10">
        <v>0</v>
      </c>
      <c r="E12" s="10">
        <f t="shared" si="2"/>
        <v>-1892.2</v>
      </c>
      <c r="F12" s="16">
        <f t="shared" si="3"/>
        <v>0</v>
      </c>
      <c r="G12" s="10">
        <v>0</v>
      </c>
      <c r="H12" s="13">
        <f t="shared" si="4"/>
        <v>0</v>
      </c>
      <c r="I12"/>
    </row>
    <row r="13" spans="1:9" ht="15.75">
      <c r="A13" s="8" t="s">
        <v>56</v>
      </c>
      <c r="B13" s="9" t="s">
        <v>9</v>
      </c>
      <c r="C13" s="10">
        <v>72021.2</v>
      </c>
      <c r="D13" s="10">
        <v>47413</v>
      </c>
      <c r="E13" s="10">
        <f t="shared" si="2"/>
        <v>-24608.199999999997</v>
      </c>
      <c r="F13" s="16">
        <f t="shared" si="3"/>
        <v>0.658320050207439</v>
      </c>
      <c r="G13" s="10">
        <v>48040.6</v>
      </c>
      <c r="H13" s="13">
        <f t="shared" si="4"/>
        <v>-627.5999999999985</v>
      </c>
      <c r="I13"/>
    </row>
    <row r="14" spans="1:9" ht="25.5">
      <c r="A14" s="25" t="s">
        <v>57</v>
      </c>
      <c r="B14" s="29" t="s">
        <v>10</v>
      </c>
      <c r="C14" s="27">
        <f aca="true" t="shared" si="5" ref="C14:D14">C15+C16+C17+C18</f>
        <v>52009.799999999996</v>
      </c>
      <c r="D14" s="27">
        <f t="shared" si="5"/>
        <v>35005.799999999996</v>
      </c>
      <c r="E14" s="27">
        <f t="shared" si="2"/>
        <v>-17004</v>
      </c>
      <c r="F14" s="28">
        <f t="shared" si="3"/>
        <v>0.6730616153109606</v>
      </c>
      <c r="G14" s="27">
        <f aca="true" t="shared" si="6" ref="G14">G15+G16+G17+G18</f>
        <v>35179.8</v>
      </c>
      <c r="H14" s="27">
        <f t="shared" si="4"/>
        <v>-174.00000000000728</v>
      </c>
      <c r="I14"/>
    </row>
    <row r="15" spans="1:9" ht="15.75">
      <c r="A15" s="8" t="s">
        <v>58</v>
      </c>
      <c r="B15" s="9" t="s">
        <v>11</v>
      </c>
      <c r="C15" s="10">
        <v>11312.7</v>
      </c>
      <c r="D15" s="10">
        <v>8484.5</v>
      </c>
      <c r="E15" s="10">
        <f t="shared" si="2"/>
        <v>-2828.2000000000007</v>
      </c>
      <c r="F15" s="16">
        <f t="shared" si="3"/>
        <v>0.7499977900943188</v>
      </c>
      <c r="G15" s="10">
        <v>8770.5</v>
      </c>
      <c r="H15" s="13">
        <f t="shared" si="4"/>
        <v>-286</v>
      </c>
      <c r="I15"/>
    </row>
    <row r="16" spans="1:9" ht="38.25">
      <c r="A16" s="8" t="s">
        <v>59</v>
      </c>
      <c r="B16" s="9" t="s">
        <v>12</v>
      </c>
      <c r="C16" s="10">
        <v>0</v>
      </c>
      <c r="D16" s="10">
        <v>0</v>
      </c>
      <c r="E16" s="10">
        <f t="shared" si="2"/>
        <v>0</v>
      </c>
      <c r="F16" s="16" t="s">
        <v>106</v>
      </c>
      <c r="G16" s="10">
        <v>25183.3</v>
      </c>
      <c r="H16" s="13">
        <f t="shared" si="4"/>
        <v>-25183.3</v>
      </c>
      <c r="I16"/>
    </row>
    <row r="17" spans="1:9" ht="38.25">
      <c r="A17" s="8" t="s">
        <v>95</v>
      </c>
      <c r="B17" s="9" t="s">
        <v>96</v>
      </c>
      <c r="C17" s="10">
        <v>38631.5</v>
      </c>
      <c r="D17" s="10">
        <v>25333.7</v>
      </c>
      <c r="E17" s="10">
        <f t="shared" si="2"/>
        <v>-13297.8</v>
      </c>
      <c r="F17" s="16">
        <f t="shared" si="3"/>
        <v>0.6557783156232608</v>
      </c>
      <c r="G17" s="10">
        <v>0</v>
      </c>
      <c r="H17" s="13">
        <f t="shared" si="4"/>
        <v>25333.7</v>
      </c>
      <c r="I17"/>
    </row>
    <row r="18" spans="1:9" ht="38.25">
      <c r="A18" s="8" t="s">
        <v>60</v>
      </c>
      <c r="B18" s="9" t="s">
        <v>13</v>
      </c>
      <c r="C18" s="10">
        <v>2065.6</v>
      </c>
      <c r="D18" s="10">
        <v>1187.6</v>
      </c>
      <c r="E18" s="10">
        <f t="shared" si="2"/>
        <v>-878</v>
      </c>
      <c r="F18" s="16">
        <f t="shared" si="3"/>
        <v>0.5749419054996127</v>
      </c>
      <c r="G18" s="10">
        <v>1226</v>
      </c>
      <c r="H18" s="13">
        <f t="shared" si="4"/>
        <v>-38.40000000000009</v>
      </c>
      <c r="I18"/>
    </row>
    <row r="19" spans="1:9" ht="15.75">
      <c r="A19" s="25" t="s">
        <v>61</v>
      </c>
      <c r="B19" s="29" t="s">
        <v>14</v>
      </c>
      <c r="C19" s="27">
        <f aca="true" t="shared" si="7" ref="C19:D19">C20+C21+C22+C23</f>
        <v>591721.5</v>
      </c>
      <c r="D19" s="27">
        <f t="shared" si="7"/>
        <v>459256.8</v>
      </c>
      <c r="E19" s="27">
        <f t="shared" si="2"/>
        <v>-132464.7</v>
      </c>
      <c r="F19" s="28">
        <f t="shared" si="3"/>
        <v>0.776136746763469</v>
      </c>
      <c r="G19" s="27">
        <f>G20+G21+G22+G23</f>
        <v>477542.9</v>
      </c>
      <c r="H19" s="27">
        <f t="shared" si="4"/>
        <v>-18286.100000000035</v>
      </c>
      <c r="I19"/>
    </row>
    <row r="20" spans="1:9" ht="15.75">
      <c r="A20" s="8" t="s">
        <v>62</v>
      </c>
      <c r="B20" s="9" t="s">
        <v>15</v>
      </c>
      <c r="C20" s="10">
        <v>3771.2</v>
      </c>
      <c r="D20" s="10">
        <v>2527.8</v>
      </c>
      <c r="E20" s="10">
        <f t="shared" si="2"/>
        <v>-1243.3999999999996</v>
      </c>
      <c r="F20" s="16">
        <f t="shared" si="3"/>
        <v>0.6702906236741621</v>
      </c>
      <c r="G20" s="10">
        <v>1311.5</v>
      </c>
      <c r="H20" s="13">
        <f t="shared" si="4"/>
        <v>1216.3000000000002</v>
      </c>
      <c r="I20"/>
    </row>
    <row r="21" spans="1:9" ht="15.75">
      <c r="A21" s="8" t="s">
        <v>63</v>
      </c>
      <c r="B21" s="9" t="s">
        <v>16</v>
      </c>
      <c r="C21" s="10">
        <v>69198.3</v>
      </c>
      <c r="D21" s="10">
        <v>63614.5</v>
      </c>
      <c r="E21" s="10">
        <f t="shared" si="2"/>
        <v>-5583.800000000003</v>
      </c>
      <c r="F21" s="16">
        <f t="shared" si="3"/>
        <v>0.9193072662189677</v>
      </c>
      <c r="G21" s="10">
        <v>64260</v>
      </c>
      <c r="H21" s="13">
        <f t="shared" si="4"/>
        <v>-645.5</v>
      </c>
      <c r="I21"/>
    </row>
    <row r="22" spans="1:9" ht="15.75">
      <c r="A22" s="8" t="s">
        <v>64</v>
      </c>
      <c r="B22" s="9" t="s">
        <v>17</v>
      </c>
      <c r="C22" s="10">
        <v>455815.8</v>
      </c>
      <c r="D22" s="10">
        <v>349099.9</v>
      </c>
      <c r="E22" s="10">
        <f t="shared" si="2"/>
        <v>-106715.89999999997</v>
      </c>
      <c r="F22" s="16">
        <f t="shared" si="3"/>
        <v>0.7658793310806691</v>
      </c>
      <c r="G22" s="10">
        <v>371693.9</v>
      </c>
      <c r="H22" s="13">
        <f t="shared" si="4"/>
        <v>-22594</v>
      </c>
      <c r="I22"/>
    </row>
    <row r="23" spans="1:9" ht="25.5">
      <c r="A23" s="8" t="s">
        <v>65</v>
      </c>
      <c r="B23" s="9" t="s">
        <v>18</v>
      </c>
      <c r="C23" s="10">
        <v>62936.2</v>
      </c>
      <c r="D23" s="10">
        <v>44014.6</v>
      </c>
      <c r="E23" s="10">
        <f t="shared" si="2"/>
        <v>-18921.6</v>
      </c>
      <c r="F23" s="16">
        <f t="shared" si="3"/>
        <v>0.69935267779116</v>
      </c>
      <c r="G23" s="10">
        <v>40277.5</v>
      </c>
      <c r="H23" s="13">
        <f t="shared" si="4"/>
        <v>3737.0999999999985</v>
      </c>
      <c r="I23"/>
    </row>
    <row r="24" spans="1:9" ht="15.75">
      <c r="A24" s="25" t="s">
        <v>66</v>
      </c>
      <c r="B24" s="29" t="s">
        <v>19</v>
      </c>
      <c r="C24" s="27">
        <f aca="true" t="shared" si="8" ref="C24:D24">C25+C26+C27+C28</f>
        <v>478536.50000000006</v>
      </c>
      <c r="D24" s="27">
        <f t="shared" si="8"/>
        <v>210263.4</v>
      </c>
      <c r="E24" s="27">
        <f t="shared" si="2"/>
        <v>-268273.1000000001</v>
      </c>
      <c r="F24" s="28">
        <f t="shared" si="3"/>
        <v>0.4393884270060904</v>
      </c>
      <c r="G24" s="27">
        <f aca="true" t="shared" si="9" ref="G24">G25+G26+G27+G28</f>
        <v>373803.1</v>
      </c>
      <c r="H24" s="27">
        <f t="shared" si="4"/>
        <v>-163539.69999999998</v>
      </c>
      <c r="I24"/>
    </row>
    <row r="25" spans="1:9" ht="15.75">
      <c r="A25" s="8" t="s">
        <v>67</v>
      </c>
      <c r="B25" s="9" t="s">
        <v>20</v>
      </c>
      <c r="C25" s="10">
        <v>232935.3</v>
      </c>
      <c r="D25" s="10">
        <v>69282.4</v>
      </c>
      <c r="E25" s="10">
        <f t="shared" si="2"/>
        <v>-163652.9</v>
      </c>
      <c r="F25" s="16">
        <f t="shared" si="3"/>
        <v>0.29743194784131044</v>
      </c>
      <c r="G25" s="10">
        <v>250783.3</v>
      </c>
      <c r="H25" s="13">
        <f t="shared" si="4"/>
        <v>-181500.9</v>
      </c>
      <c r="I25"/>
    </row>
    <row r="26" spans="1:9" ht="15.75">
      <c r="A26" s="8" t="s">
        <v>68</v>
      </c>
      <c r="B26" s="9" t="s">
        <v>21</v>
      </c>
      <c r="C26" s="10">
        <v>32760.4</v>
      </c>
      <c r="D26" s="10">
        <v>1642.6</v>
      </c>
      <c r="E26" s="10">
        <f t="shared" si="2"/>
        <v>-31117.800000000003</v>
      </c>
      <c r="F26" s="16">
        <f t="shared" si="3"/>
        <v>0.05013980293280912</v>
      </c>
      <c r="G26" s="10">
        <v>3772.3</v>
      </c>
      <c r="H26" s="13">
        <f t="shared" si="4"/>
        <v>-2129.7000000000003</v>
      </c>
      <c r="I26"/>
    </row>
    <row r="27" spans="1:9" ht="15.75">
      <c r="A27" s="8" t="s">
        <v>69</v>
      </c>
      <c r="B27" s="9" t="s">
        <v>22</v>
      </c>
      <c r="C27" s="10">
        <v>139527.1</v>
      </c>
      <c r="D27" s="10">
        <v>85437.9</v>
      </c>
      <c r="E27" s="10">
        <f t="shared" si="2"/>
        <v>-54089.20000000001</v>
      </c>
      <c r="F27" s="16">
        <f t="shared" si="3"/>
        <v>0.6123391083165922</v>
      </c>
      <c r="G27" s="10">
        <v>62976</v>
      </c>
      <c r="H27" s="13">
        <f t="shared" si="4"/>
        <v>22461.899999999994</v>
      </c>
      <c r="I27"/>
    </row>
    <row r="28" spans="1:9" ht="25.5">
      <c r="A28" s="8" t="s">
        <v>70</v>
      </c>
      <c r="B28" s="9" t="s">
        <v>23</v>
      </c>
      <c r="C28" s="10">
        <v>73313.7</v>
      </c>
      <c r="D28" s="10">
        <v>53900.5</v>
      </c>
      <c r="E28" s="10">
        <f t="shared" si="2"/>
        <v>-19413.199999999997</v>
      </c>
      <c r="F28" s="16">
        <f t="shared" si="3"/>
        <v>0.7352036522505344</v>
      </c>
      <c r="G28" s="10">
        <v>56271.5</v>
      </c>
      <c r="H28" s="13">
        <f t="shared" si="4"/>
        <v>-2371</v>
      </c>
      <c r="I28"/>
    </row>
    <row r="29" spans="1:9" ht="15.75">
      <c r="A29" s="25" t="s">
        <v>71</v>
      </c>
      <c r="B29" s="29" t="s">
        <v>24</v>
      </c>
      <c r="C29" s="27">
        <f aca="true" t="shared" si="10" ref="C29:D29">C30+C31+C32+C33+C34</f>
        <v>3029766.6999999997</v>
      </c>
      <c r="D29" s="27">
        <f t="shared" si="10"/>
        <v>2178693.5000000005</v>
      </c>
      <c r="E29" s="27">
        <f t="shared" si="2"/>
        <v>-851073.1999999993</v>
      </c>
      <c r="F29" s="28">
        <f t="shared" si="3"/>
        <v>0.7190961271044403</v>
      </c>
      <c r="G29" s="27">
        <f aca="true" t="shared" si="11" ref="G29">G30+G31+G32+G33+G34</f>
        <v>1997254.7999999998</v>
      </c>
      <c r="H29" s="27">
        <f t="shared" si="4"/>
        <v>181438.70000000065</v>
      </c>
      <c r="I29"/>
    </row>
    <row r="30" spans="1:9" ht="15.75">
      <c r="A30" s="8" t="s">
        <v>72</v>
      </c>
      <c r="B30" s="9" t="s">
        <v>25</v>
      </c>
      <c r="C30" s="10">
        <v>1213121.9</v>
      </c>
      <c r="D30" s="10">
        <v>876105.8</v>
      </c>
      <c r="E30" s="10">
        <f t="shared" si="2"/>
        <v>-337016.09999999986</v>
      </c>
      <c r="F30" s="16">
        <f t="shared" si="3"/>
        <v>0.7221910675258605</v>
      </c>
      <c r="G30" s="10">
        <v>810311.7</v>
      </c>
      <c r="H30" s="13">
        <f t="shared" si="4"/>
        <v>65794.1000000001</v>
      </c>
      <c r="I30"/>
    </row>
    <row r="31" spans="1:9" ht="15.75">
      <c r="A31" s="8" t="s">
        <v>73</v>
      </c>
      <c r="B31" s="9" t="s">
        <v>26</v>
      </c>
      <c r="C31" s="10">
        <v>1415110.7</v>
      </c>
      <c r="D31" s="10">
        <v>995480.7</v>
      </c>
      <c r="E31" s="10">
        <f t="shared" si="2"/>
        <v>-419630</v>
      </c>
      <c r="F31" s="16">
        <f t="shared" si="3"/>
        <v>0.7034648950078605</v>
      </c>
      <c r="G31" s="10">
        <v>903715.7</v>
      </c>
      <c r="H31" s="13">
        <f t="shared" si="4"/>
        <v>91765</v>
      </c>
      <c r="I31"/>
    </row>
    <row r="32" spans="1:9" ht="15.75">
      <c r="A32" s="8" t="s">
        <v>74</v>
      </c>
      <c r="B32" s="9" t="s">
        <v>27</v>
      </c>
      <c r="C32" s="10">
        <v>335548.8</v>
      </c>
      <c r="D32" s="10">
        <v>261874.2</v>
      </c>
      <c r="E32" s="10">
        <f t="shared" si="2"/>
        <v>-73674.59999999998</v>
      </c>
      <c r="F32" s="16">
        <f t="shared" si="3"/>
        <v>0.7804355134037136</v>
      </c>
      <c r="G32" s="10">
        <v>242070.9</v>
      </c>
      <c r="H32" s="13">
        <f t="shared" si="4"/>
        <v>19803.300000000017</v>
      </c>
      <c r="I32"/>
    </row>
    <row r="33" spans="1:9" ht="15.75">
      <c r="A33" s="8" t="s">
        <v>75</v>
      </c>
      <c r="B33" s="9" t="s">
        <v>28</v>
      </c>
      <c r="C33" s="10">
        <v>4218.7</v>
      </c>
      <c r="D33" s="10">
        <v>2638.7</v>
      </c>
      <c r="E33" s="10">
        <f t="shared" si="2"/>
        <v>-1580</v>
      </c>
      <c r="F33" s="16">
        <f t="shared" si="3"/>
        <v>0.6254770426908763</v>
      </c>
      <c r="G33" s="10">
        <v>172.3</v>
      </c>
      <c r="H33" s="13">
        <f t="shared" si="4"/>
        <v>2466.3999999999996</v>
      </c>
      <c r="I33"/>
    </row>
    <row r="34" spans="1:9" ht="15.75">
      <c r="A34" s="8" t="s">
        <v>76</v>
      </c>
      <c r="B34" s="9" t="s">
        <v>29</v>
      </c>
      <c r="C34" s="10">
        <v>61766.6</v>
      </c>
      <c r="D34" s="10">
        <v>42594.1</v>
      </c>
      <c r="E34" s="10">
        <f t="shared" si="2"/>
        <v>-19172.5</v>
      </c>
      <c r="F34" s="16">
        <f t="shared" si="3"/>
        <v>0.6895976142445918</v>
      </c>
      <c r="G34" s="10">
        <v>40984.2</v>
      </c>
      <c r="H34" s="13">
        <f t="shared" si="4"/>
        <v>1609.9000000000015</v>
      </c>
      <c r="I34"/>
    </row>
    <row r="35" spans="1:9" ht="15.75">
      <c r="A35" s="25" t="s">
        <v>77</v>
      </c>
      <c r="B35" s="29" t="s">
        <v>30</v>
      </c>
      <c r="C35" s="27">
        <f aca="true" t="shared" si="12" ref="C35:D35">C36+C37</f>
        <v>136453.9</v>
      </c>
      <c r="D35" s="27">
        <f t="shared" si="12"/>
        <v>104583.79999999999</v>
      </c>
      <c r="E35" s="27">
        <f t="shared" si="2"/>
        <v>-31870.100000000006</v>
      </c>
      <c r="F35" s="28">
        <f t="shared" si="3"/>
        <v>0.7664405341291087</v>
      </c>
      <c r="G35" s="27">
        <f aca="true" t="shared" si="13" ref="G35">G36+G37</f>
        <v>87981.90000000001</v>
      </c>
      <c r="H35" s="27">
        <f t="shared" si="4"/>
        <v>16601.89999999998</v>
      </c>
      <c r="I35"/>
    </row>
    <row r="36" spans="1:9" ht="15.75">
      <c r="A36" s="8" t="s">
        <v>78</v>
      </c>
      <c r="B36" s="9" t="s">
        <v>31</v>
      </c>
      <c r="C36" s="10">
        <v>104391.9</v>
      </c>
      <c r="D36" s="10">
        <v>81122.2</v>
      </c>
      <c r="E36" s="10">
        <f t="shared" si="2"/>
        <v>-23269.699999999997</v>
      </c>
      <c r="F36" s="16">
        <f t="shared" si="3"/>
        <v>0.7770928587371243</v>
      </c>
      <c r="G36" s="10">
        <v>67687.6</v>
      </c>
      <c r="H36" s="13">
        <f t="shared" si="4"/>
        <v>13434.599999999991</v>
      </c>
      <c r="I36"/>
    </row>
    <row r="37" spans="1:9" ht="25.5">
      <c r="A37" s="8" t="s">
        <v>79</v>
      </c>
      <c r="B37" s="9" t="s">
        <v>32</v>
      </c>
      <c r="C37" s="10">
        <v>32062</v>
      </c>
      <c r="D37" s="10">
        <v>23461.6</v>
      </c>
      <c r="E37" s="10">
        <f t="shared" si="2"/>
        <v>-8600.400000000001</v>
      </c>
      <c r="F37" s="16">
        <f t="shared" si="3"/>
        <v>0.7317572203855031</v>
      </c>
      <c r="G37" s="10">
        <v>20294.3</v>
      </c>
      <c r="H37" s="13">
        <f t="shared" si="4"/>
        <v>3167.2999999999993</v>
      </c>
      <c r="I37"/>
    </row>
    <row r="38" spans="1:9" ht="15.75">
      <c r="A38" s="25" t="s">
        <v>80</v>
      </c>
      <c r="B38" s="29" t="s">
        <v>33</v>
      </c>
      <c r="C38" s="27">
        <f aca="true" t="shared" si="14" ref="C38:D38">C39+C40+C41+C42</f>
        <v>225743.7</v>
      </c>
      <c r="D38" s="27">
        <f t="shared" si="14"/>
        <v>180461.30000000002</v>
      </c>
      <c r="E38" s="27">
        <f t="shared" si="2"/>
        <v>-45282.399999999994</v>
      </c>
      <c r="F38" s="28">
        <f t="shared" si="3"/>
        <v>0.7994079126017692</v>
      </c>
      <c r="G38" s="27">
        <f aca="true" t="shared" si="15" ref="G38">G39+G40+G41+G42</f>
        <v>164443.10000000003</v>
      </c>
      <c r="H38" s="27">
        <f t="shared" si="4"/>
        <v>16018.199999999983</v>
      </c>
      <c r="I38"/>
    </row>
    <row r="39" spans="1:9" ht="15.75">
      <c r="A39" s="8" t="s">
        <v>81</v>
      </c>
      <c r="B39" s="9" t="s">
        <v>34</v>
      </c>
      <c r="C39" s="10">
        <v>8758</v>
      </c>
      <c r="D39" s="10">
        <v>5671</v>
      </c>
      <c r="E39" s="10">
        <f t="shared" si="2"/>
        <v>-3087</v>
      </c>
      <c r="F39" s="16">
        <f t="shared" si="3"/>
        <v>0.6475222653573875</v>
      </c>
      <c r="G39" s="10">
        <v>5779.2</v>
      </c>
      <c r="H39" s="13">
        <f t="shared" si="4"/>
        <v>-108.19999999999982</v>
      </c>
      <c r="I39"/>
    </row>
    <row r="40" spans="1:9" ht="15.75">
      <c r="A40" s="8" t="s">
        <v>82</v>
      </c>
      <c r="B40" s="9" t="s">
        <v>35</v>
      </c>
      <c r="C40" s="10">
        <v>2630.6</v>
      </c>
      <c r="D40" s="10">
        <v>1340.6</v>
      </c>
      <c r="E40" s="10">
        <f t="shared" si="2"/>
        <v>-1290</v>
      </c>
      <c r="F40" s="16">
        <f t="shared" si="3"/>
        <v>0.5096175777389189</v>
      </c>
      <c r="G40" s="10">
        <v>1203.5</v>
      </c>
      <c r="H40" s="13">
        <f t="shared" si="4"/>
        <v>137.0999999999999</v>
      </c>
      <c r="I40"/>
    </row>
    <row r="41" spans="1:9" ht="15.75">
      <c r="A41" s="8" t="s">
        <v>83</v>
      </c>
      <c r="B41" s="9" t="s">
        <v>36</v>
      </c>
      <c r="C41" s="10">
        <v>208414.5</v>
      </c>
      <c r="D41" s="10">
        <v>169116</v>
      </c>
      <c r="E41" s="10">
        <f t="shared" si="2"/>
        <v>-39298.5</v>
      </c>
      <c r="F41" s="16">
        <f t="shared" si="3"/>
        <v>0.8114406627178051</v>
      </c>
      <c r="G41" s="10">
        <v>153778.2</v>
      </c>
      <c r="H41" s="13">
        <f t="shared" si="4"/>
        <v>15337.799999999988</v>
      </c>
      <c r="I41"/>
    </row>
    <row r="42" spans="1:9" ht="15.75">
      <c r="A42" s="8" t="s">
        <v>84</v>
      </c>
      <c r="B42" s="9" t="s">
        <v>37</v>
      </c>
      <c r="C42" s="10">
        <v>5940.6</v>
      </c>
      <c r="D42" s="10">
        <v>4333.7</v>
      </c>
      <c r="E42" s="10">
        <f t="shared" si="2"/>
        <v>-1606.9000000000005</v>
      </c>
      <c r="F42" s="16">
        <f t="shared" si="3"/>
        <v>0.7295054371612294</v>
      </c>
      <c r="G42" s="10">
        <v>3682.2</v>
      </c>
      <c r="H42" s="13">
        <f t="shared" si="4"/>
        <v>651.5</v>
      </c>
      <c r="I42"/>
    </row>
    <row r="43" spans="1:9" ht="15.75">
      <c r="A43" s="25" t="s">
        <v>85</v>
      </c>
      <c r="B43" s="29" t="s">
        <v>38</v>
      </c>
      <c r="C43" s="27">
        <f aca="true" t="shared" si="16" ref="C43:D43">C44+C45+C46+C47</f>
        <v>391078.5</v>
      </c>
      <c r="D43" s="27">
        <f t="shared" si="16"/>
        <v>161096.8</v>
      </c>
      <c r="E43" s="27">
        <f t="shared" si="2"/>
        <v>-229981.7</v>
      </c>
      <c r="F43" s="28">
        <f t="shared" si="3"/>
        <v>0.41192957424148857</v>
      </c>
      <c r="G43" s="27">
        <f aca="true" t="shared" si="17" ref="G43">G44+G45+G46+G47</f>
        <v>144042.6</v>
      </c>
      <c r="H43" s="27">
        <f t="shared" si="4"/>
        <v>17054.199999999983</v>
      </c>
      <c r="I43"/>
    </row>
    <row r="44" spans="1:9" ht="15.75">
      <c r="A44" s="8" t="s">
        <v>86</v>
      </c>
      <c r="B44" s="9" t="s">
        <v>39</v>
      </c>
      <c r="C44" s="10">
        <v>0</v>
      </c>
      <c r="D44" s="10">
        <v>0</v>
      </c>
      <c r="E44" s="10">
        <f t="shared" si="2"/>
        <v>0</v>
      </c>
      <c r="F44" s="16" t="s">
        <v>106</v>
      </c>
      <c r="G44" s="10">
        <v>46.1</v>
      </c>
      <c r="H44" s="13">
        <f t="shared" si="4"/>
        <v>-46.1</v>
      </c>
      <c r="I44"/>
    </row>
    <row r="45" spans="1:9" ht="15.75">
      <c r="A45" s="8" t="s">
        <v>87</v>
      </c>
      <c r="B45" s="9" t="s">
        <v>40</v>
      </c>
      <c r="C45" s="10">
        <v>56083</v>
      </c>
      <c r="D45" s="10">
        <v>41594.2</v>
      </c>
      <c r="E45" s="10">
        <f t="shared" si="2"/>
        <v>-14488.800000000003</v>
      </c>
      <c r="F45" s="16">
        <f t="shared" si="3"/>
        <v>0.7416543337553269</v>
      </c>
      <c r="G45" s="10">
        <v>36866.4</v>
      </c>
      <c r="H45" s="13">
        <f t="shared" si="4"/>
        <v>4727.799999999996</v>
      </c>
      <c r="I45"/>
    </row>
    <row r="46" spans="1:9" ht="15.75">
      <c r="A46" s="8" t="s">
        <v>88</v>
      </c>
      <c r="B46" s="9" t="s">
        <v>41</v>
      </c>
      <c r="C46" s="10">
        <v>322656.5</v>
      </c>
      <c r="D46" s="10">
        <v>110521.8</v>
      </c>
      <c r="E46" s="10">
        <f t="shared" si="2"/>
        <v>-212134.7</v>
      </c>
      <c r="F46" s="16">
        <f t="shared" si="3"/>
        <v>0.3425370324168272</v>
      </c>
      <c r="G46" s="10">
        <v>98570.6</v>
      </c>
      <c r="H46" s="13">
        <f t="shared" si="4"/>
        <v>11951.199999999997</v>
      </c>
      <c r="I46"/>
    </row>
    <row r="47" spans="1:9" ht="25.5">
      <c r="A47" s="8" t="s">
        <v>89</v>
      </c>
      <c r="B47" s="9" t="s">
        <v>42</v>
      </c>
      <c r="C47" s="10">
        <v>12339</v>
      </c>
      <c r="D47" s="10">
        <v>8980.8</v>
      </c>
      <c r="E47" s="10">
        <f t="shared" si="2"/>
        <v>-3358.2000000000007</v>
      </c>
      <c r="F47" s="16">
        <f t="shared" si="3"/>
        <v>0.7278385606613177</v>
      </c>
      <c r="G47" s="10">
        <v>8559.5</v>
      </c>
      <c r="H47" s="13">
        <f t="shared" si="4"/>
        <v>421.2999999999993</v>
      </c>
      <c r="I47"/>
    </row>
    <row r="48" spans="1:9" ht="15.75">
      <c r="A48" s="25" t="s">
        <v>90</v>
      </c>
      <c r="B48" s="29" t="s">
        <v>43</v>
      </c>
      <c r="C48" s="27">
        <f aca="true" t="shared" si="18" ref="C48:D48">C49</f>
        <v>885.6</v>
      </c>
      <c r="D48" s="27">
        <f t="shared" si="18"/>
        <v>590.4</v>
      </c>
      <c r="E48" s="27">
        <f t="shared" si="2"/>
        <v>-295.20000000000005</v>
      </c>
      <c r="F48" s="28">
        <f t="shared" si="3"/>
        <v>0.6666666666666666</v>
      </c>
      <c r="G48" s="27">
        <f aca="true" t="shared" si="19" ref="G48">G49</f>
        <v>590.4</v>
      </c>
      <c r="H48" s="27">
        <f t="shared" si="4"/>
        <v>0</v>
      </c>
      <c r="I48"/>
    </row>
    <row r="49" spans="1:9" ht="15.75">
      <c r="A49" s="8" t="s">
        <v>91</v>
      </c>
      <c r="B49" s="9" t="s">
        <v>44</v>
      </c>
      <c r="C49" s="10">
        <v>885.6</v>
      </c>
      <c r="D49" s="10">
        <v>590.4</v>
      </c>
      <c r="E49" s="10">
        <f t="shared" si="2"/>
        <v>-295.20000000000005</v>
      </c>
      <c r="F49" s="16">
        <f t="shared" si="3"/>
        <v>0.6666666666666666</v>
      </c>
      <c r="G49" s="10">
        <v>590.4</v>
      </c>
      <c r="H49" s="13">
        <f t="shared" si="4"/>
        <v>0</v>
      </c>
      <c r="I49"/>
    </row>
    <row r="50" spans="1:9" ht="25.5">
      <c r="A50" s="25" t="s">
        <v>92</v>
      </c>
      <c r="B50" s="29" t="s">
        <v>45</v>
      </c>
      <c r="C50" s="27">
        <f aca="true" t="shared" si="20" ref="C50:D50">C51</f>
        <v>25475.1</v>
      </c>
      <c r="D50" s="27">
        <f t="shared" si="20"/>
        <v>2027.7</v>
      </c>
      <c r="E50" s="27">
        <f t="shared" si="2"/>
        <v>-23447.399999999998</v>
      </c>
      <c r="F50" s="28">
        <f t="shared" si="3"/>
        <v>0.07959536959619394</v>
      </c>
      <c r="G50" s="27">
        <f aca="true" t="shared" si="21" ref="G50">G51</f>
        <v>2230.2</v>
      </c>
      <c r="H50" s="27">
        <f t="shared" si="4"/>
        <v>-202.49999999999977</v>
      </c>
      <c r="I50"/>
    </row>
    <row r="51" spans="1:9" ht="25.5">
      <c r="A51" s="11" t="s">
        <v>93</v>
      </c>
      <c r="B51" s="12" t="s">
        <v>46</v>
      </c>
      <c r="C51" s="13">
        <v>25475.1</v>
      </c>
      <c r="D51" s="13">
        <v>2027.7</v>
      </c>
      <c r="E51" s="10">
        <f t="shared" si="2"/>
        <v>-23447.399999999998</v>
      </c>
      <c r="F51" s="16">
        <f t="shared" si="3"/>
        <v>0.07959536959619394</v>
      </c>
      <c r="G51" s="13">
        <v>2230.2</v>
      </c>
      <c r="H51" s="13">
        <f t="shared" si="4"/>
        <v>-202.49999999999977</v>
      </c>
      <c r="I51"/>
    </row>
    <row r="52" spans="1:9" ht="15.75">
      <c r="A52" s="30" t="s">
        <v>47</v>
      </c>
      <c r="B52" s="30"/>
      <c r="C52" s="27">
        <f aca="true" t="shared" si="22" ref="C52:D52">C5+C14+C19+C24+C29+C35+C38+C43+C48+C50</f>
        <v>5204712.1</v>
      </c>
      <c r="D52" s="27">
        <f t="shared" si="22"/>
        <v>3521706.6</v>
      </c>
      <c r="E52" s="27">
        <f t="shared" si="2"/>
        <v>-1683005.4999999995</v>
      </c>
      <c r="F52" s="28">
        <f t="shared" si="3"/>
        <v>0.676638117985431</v>
      </c>
      <c r="G52" s="27">
        <f aca="true" t="shared" si="23" ref="G52">G5+G14+G19+G24+G29+G35+G38+G43+G48+G50</f>
        <v>3481025.7</v>
      </c>
      <c r="H52" s="27">
        <f t="shared" si="4"/>
        <v>40680.89999999991</v>
      </c>
      <c r="I52"/>
    </row>
  </sheetData>
  <mergeCells count="9">
    <mergeCell ref="A1:H1"/>
    <mergeCell ref="G2:G3"/>
    <mergeCell ref="H2:H3"/>
    <mergeCell ref="A52:B52"/>
    <mergeCell ref="A2:A3"/>
    <mergeCell ref="E2:F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Елена Новикова</cp:lastModifiedBy>
  <cp:lastPrinted>2021-12-21T07:36:07Z</cp:lastPrinted>
  <dcterms:created xsi:type="dcterms:W3CDTF">2020-12-18T10:56:42Z</dcterms:created>
  <dcterms:modified xsi:type="dcterms:W3CDTF">2021-12-28T07:36:50Z</dcterms:modified>
  <cp:category/>
  <cp:version/>
  <cp:contentType/>
  <cp:contentStatus/>
</cp:coreProperties>
</file>