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<sst xmlns="http://schemas.openxmlformats.org/spreadsheetml/2006/main" count="81" uniqueCount="76">
  <si>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</si>
  <si>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</si>
  <si>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2 19 00000 04 0000 151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</si>
  <si>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</si>
  <si>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</si>
  <si>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Субвенции бюджетам субъектов Российской Федерации и муниципальных образований</t>
  </si>
  <si>
    <t>2 02 30000 00 0000 151</t>
  </si>
  <si>
    <t>Субсидии бюджетам бюджетной системы Российской Федерации (межбюджетные субсидии)</t>
  </si>
  <si>
    <t>2 02 20000 00 0000 151</t>
  </si>
  <si>
    <t>Дотации бюджетам субъектов Российской Федерации и муниципальных образований</t>
  </si>
  <si>
    <t>2 02 10000 00 0000 151</t>
  </si>
  <si>
    <t>Прочие неналоговые доходы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</si>
  <si>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</si>
  <si>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</si>
  <si>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</si>
  <si>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</si>
  <si>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компенсации затрат государства</t>
  </si>
  <si>
    <t>1 13 02000 00 0000 130</t>
  </si>
  <si>
    <t>Доходы от оказания платных услуг (работ)</t>
  </si>
  <si>
    <t>1 13 01000 00 0000 130</t>
  </si>
  <si>
    <t>Плата за негативное воздействие на окружающую среду</t>
  </si>
  <si>
    <t>1 12 01000 01 0000 120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</si>
  <si>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</si>
  <si>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</si>
  <si>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Платежи от государственных и муниципальных унитарных предприятий</t>
  </si>
  <si>
    <t>1 11 07000 00 0000 120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</si>
  <si>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</si>
  <si>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</si>
  <si>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Задолженность и перерасчеты по отмененным налогам ,сборам и иным обязательным платежам</t>
  </si>
  <si>
    <t>1 09 00000 01 0000 110</t>
  </si>
  <si>
    <t>Налоги, сборы и регулярные платежи за пользование природными ресурсами</t>
  </si>
  <si>
    <t>1 07 00000 00 0000 000</t>
  </si>
  <si>
    <t>Земельный налог</t>
  </si>
  <si>
    <t>1 06 06000 00 0000 110</t>
  </si>
  <si>
    <t>Налог на имущество физических лиц</t>
  </si>
  <si>
    <t>1 06 01000 00 0000 110</t>
  </si>
  <si>
    <t>Налог, взимаемый в связи с применением патентной системы налогообложения</t>
  </si>
  <si>
    <t>1 05 04000 02 0000 110</t>
  </si>
  <si>
    <t>1 05 03000 01 0000 110</t>
  </si>
  <si>
    <t>Единый налог на вмененный доход для отдельных видов деятельности</t>
  </si>
  <si>
    <t>1 05 02000 02 0000 110</t>
  </si>
  <si>
    <t>Налог, взимаемый в связи с применением упрощенной системы налогообложения</t>
  </si>
  <si>
    <t>1 05 01000 00 0000 110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</si>
  <si>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</si>
  <si>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</si>
  <si>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дополнительный норматив ( % )</t>
  </si>
  <si>
    <t xml:space="preserve">в том числе:  дополнительный норматив (сумма) </t>
  </si>
  <si>
    <t>Налог на доходы физических лиц</t>
  </si>
  <si>
    <t>1 01 02000 01 0000 110</t>
  </si>
  <si>
    <t>Отклонение</t>
  </si>
  <si>
    <t>Наименование кода дохода бюджета</t>
  </si>
  <si>
    <t xml:space="preserve">Код </t>
  </si>
  <si>
    <t>2 07 00000 00 0000 180</t>
  </si>
  <si>
    <t>Прочие безвозмездные поступления</t>
  </si>
  <si>
    <t>Единый сельскохозяйственный налог</t>
  </si>
  <si>
    <t>2 02 40000 00 0000 150</t>
  </si>
  <si>
    <t>Налоговые и неналоговые доходы</t>
  </si>
  <si>
    <t>Безвозмездные поступления</t>
  </si>
  <si>
    <t>1 08 00000 01 0000 110</t>
  </si>
  <si>
    <t xml:space="preserve">Государственная пошлина </t>
  </si>
  <si>
    <t>1 16 00000 00 0000 140</t>
  </si>
  <si>
    <t>1 17 00000 00 0000 180</t>
  </si>
  <si>
    <t>5=4-3</t>
  </si>
  <si>
    <t>Штрафы, санкции, возмещение ущерба</t>
  </si>
  <si>
    <t>Факт на 01.04.2021 г.</t>
  </si>
  <si>
    <t>Межбюджетные трансферты</t>
  </si>
  <si>
    <t>План 2022 год</t>
  </si>
  <si>
    <t>Факт на 01.04.2022 г.</t>
  </si>
  <si>
    <t>сумма</t>
  </si>
  <si>
    <t>%</t>
  </si>
  <si>
    <t>6=4/3</t>
  </si>
  <si>
    <t>9=4-6</t>
  </si>
  <si>
    <t>Отклонение,
сумма</t>
  </si>
  <si>
    <t>-</t>
  </si>
  <si>
    <t>тыс.  руб.</t>
  </si>
  <si>
    <t xml:space="preserve">Сведения об исполнении бюджета  за 1 квартал
 по видам доходов 2021 год и 2022 год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</si>
</sst>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8"/>
      <color indexed="1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632523"/>
      <name val="Times New Roman"/>
      <family val="1"/>
    </font>
    <font>
      <b/>
      <sz val="8"/>
      <color rgb="FF632523"/>
      <name val="Times New Roman"/>
      <family val="1"/>
    </font>
    <font>
      <sz val="10"/>
      <color rgb="FF632523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40" fillId="15" borderId="10" xfId="0" applyFont="1" applyFill="1" applyBorder="1" applyAlignment="1">
      <alignment horizontal="center" vertical="center" wrapText="1" readingOrder="1"/>
    </xf>
    <xf numFmtId="0" fontId="41" fillId="15" borderId="10" xfId="0" applyFont="1" applyFill="1" applyBorder="1" applyAlignment="1">
      <alignment horizontal="center" vertical="center" wrapText="1" readingOrder="1"/>
    </xf>
    <xf numFmtId="0" fontId="42" fillId="9" borderId="10" xfId="0" applyFont="1" applyFill="1" applyBorder="1" applyAlignment="1">
      <alignment horizontal="left" vertical="top" wrapText="1" readingOrder="1"/>
    </xf>
    <xf numFmtId="164" fontId="42" fillId="9" borderId="10" xfId="0" applyNumberFormat="1" applyFont="1" applyFill="1" applyBorder="1" applyAlignment="1">
      <alignment horizontal="right" vertical="top" wrapText="1" readingOrder="1"/>
    </xf>
    <xf numFmtId="4" fontId="42" fillId="9" borderId="10" xfId="0" applyNumberFormat="1" applyFont="1" applyFill="1" applyBorder="1" applyAlignment="1">
      <alignment horizontal="right" vertical="top" wrapText="1" readingOrder="1"/>
    </xf>
    <xf numFmtId="0" fontId="42" fillId="33" borderId="10" xfId="0" applyFont="1" applyFill="1" applyBorder="1" applyAlignment="1">
      <alignment horizontal="left" vertical="top" wrapText="1" readingOrder="1"/>
    </xf>
    <xf numFmtId="164" fontId="42" fillId="33" borderId="10" xfId="0" applyNumberFormat="1" applyFont="1" applyFill="1" applyBorder="1" applyAlignment="1">
      <alignment horizontal="right" vertical="top" wrapText="1" readingOrder="1"/>
    </xf>
    <xf numFmtId="0" fontId="42" fillId="33" borderId="10" xfId="0" applyFont="1" applyFill="1" applyBorder="1" applyAlignment="1">
      <alignment horizontal="center" vertical="center" wrapText="1" readingOrder="1"/>
    </xf>
    <xf numFmtId="0" fontId="42" fillId="34" borderId="10" xfId="0" applyFont="1" applyFill="1" applyBorder="1" applyAlignment="1">
      <alignment horizontal="left" vertical="top" wrapText="1" readingOrder="1"/>
    </xf>
    <xf numFmtId="164" fontId="42" fillId="34" borderId="10" xfId="0" applyNumberFormat="1" applyFont="1" applyFill="1" applyBorder="1" applyAlignment="1">
      <alignment horizontal="right" vertical="top" wrapText="1" readingOrder="1"/>
    </xf>
    <xf numFmtId="0" fontId="40" fillId="34" borderId="10" xfId="0" applyFont="1" applyFill="1" applyBorder="1" applyAlignment="1">
      <alignment horizontal="left" vertical="top" wrapText="1" readingOrder="1"/>
    </xf>
    <xf numFmtId="164" fontId="40" fillId="34" borderId="10" xfId="0" applyNumberFormat="1" applyFont="1" applyFill="1" applyBorder="1" applyAlignment="1">
      <alignment horizontal="right" vertical="top" wrapText="1" readingOrder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165" fontId="42" fillId="9" borderId="10" xfId="0" applyNumberFormat="1" applyFont="1" applyFill="1" applyBorder="1" applyAlignment="1">
      <alignment horizontal="right" vertical="top" wrapText="1" readingOrder="1"/>
    </xf>
    <xf numFmtId="165" fontId="42" fillId="34" borderId="10" xfId="0" applyNumberFormat="1" applyFont="1" applyFill="1" applyBorder="1" applyAlignment="1">
      <alignment horizontal="right" vertical="top" wrapText="1" readingOrder="1"/>
    </xf>
    <xf numFmtId="165" fontId="42" fillId="33" borderId="10" xfId="0" applyNumberFormat="1" applyFont="1" applyFill="1" applyBorder="1" applyAlignment="1">
      <alignment horizontal="right" vertical="top" wrapText="1" readingOrder="1"/>
    </xf>
    <xf numFmtId="165" fontId="40" fillId="34" borderId="10" xfId="0" applyNumberFormat="1" applyFont="1" applyFill="1" applyBorder="1" applyAlignment="1">
      <alignment horizontal="right" vertical="top" wrapText="1" readingOrder="1"/>
    </xf>
    <xf numFmtId="0" fontId="45" fillId="33" borderId="0" xfId="0" applyFont="1" applyFill="1" applyBorder="1" applyAlignment="1">
      <alignment horizontal="right"/>
    </xf>
    <xf numFmtId="0" fontId="42" fillId="9" borderId="10" xfId="0" applyFont="1" applyFill="1" applyBorder="1" applyAlignment="1">
      <alignment horizontal="left" vertical="top" wrapText="1" readingOrder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0" fillId="15" borderId="11" xfId="0" applyFont="1" applyFill="1" applyBorder="1" applyAlignment="1">
      <alignment horizontal="center" vertical="center" wrapText="1" readingOrder="1"/>
    </xf>
    <xf numFmtId="0" fontId="40" fillId="15" borderId="12" xfId="0" applyFont="1" applyFill="1" applyBorder="1" applyAlignment="1">
      <alignment horizontal="center" vertical="center" wrapText="1" readingOrder="1"/>
    </xf>
    <xf numFmtId="0" fontId="40" fillId="15" borderId="13" xfId="0" applyFont="1" applyFill="1" applyBorder="1" applyAlignment="1">
      <alignment horizontal="center" vertical="center" wrapText="1" readingOrder="1"/>
    </xf>
    <xf numFmtId="0" fontId="40" fillId="15" borderId="14" xfId="0" applyFont="1" applyFill="1" applyBorder="1" applyAlignment="1">
      <alignment horizontal="center" vertical="center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15" zoomScaleNormal="115" zoomScalePageLayoutView="0" workbookViewId="0" topLeftCell="A1">
      <selection activeCell="A1" sqref="A1:H1"/>
    </sheetView>
  </sheetViews>
  <sheetFormatPr defaultColWidth="9.140625" defaultRowHeight="15"/>
  <cols>
    <col min="1" max="1" width="18.57421875" style="0" customWidth="1"/>
    <col min="2" max="2" width="29.8515625" style="0" customWidth="1"/>
    <col min="3" max="3" width="10.28125" style="0" bestFit="1" customWidth="1"/>
    <col min="4" max="4" width="12.57421875" style="0" customWidth="1"/>
    <col min="5" max="6" width="12.140625" style="0" customWidth="1"/>
    <col min="7" max="7" width="12.7109375" style="0" customWidth="1"/>
    <col min="8" max="8" width="12.140625" style="0" customWidth="1"/>
  </cols>
  <sheetData>
    <row r="1" spans="1:8" ht="75" customHeight="1">
      <c r="A1" s="24" t="s">
        <v>75</v>
      </c>
      <c r="B1" s="25"/>
      <c r="C1" s="25"/>
      <c r="D1" s="25"/>
      <c r="E1" s="25"/>
      <c r="F1" s="25"/>
      <c r="G1" s="25"/>
      <c r="H1" s="25"/>
    </row>
    <row r="2" spans="1:8" ht="20.25" customHeight="1">
      <c r="A2" s="16"/>
      <c r="B2" s="17"/>
      <c r="C2" s="17"/>
      <c r="D2" s="17"/>
      <c r="E2" s="17"/>
      <c r="F2" s="17"/>
      <c r="G2" s="17"/>
      <c r="H2" s="22" t="s">
        <v>74</v>
      </c>
    </row>
    <row r="3" spans="1:8" ht="58.5" customHeight="1">
      <c r="A3" s="26" t="s">
        <v>51</v>
      </c>
      <c r="B3" s="26" t="s">
        <v>50</v>
      </c>
      <c r="C3" s="26" t="s">
        <v>66</v>
      </c>
      <c r="D3" s="26" t="s">
        <v>67</v>
      </c>
      <c r="E3" s="28" t="s">
        <v>49</v>
      </c>
      <c r="F3" s="29"/>
      <c r="G3" s="26" t="s">
        <v>64</v>
      </c>
      <c r="H3" s="26" t="s">
        <v>72</v>
      </c>
    </row>
    <row r="4" spans="1:8" ht="58.5" customHeight="1">
      <c r="A4" s="27"/>
      <c r="B4" s="27"/>
      <c r="C4" s="27"/>
      <c r="D4" s="27"/>
      <c r="E4" s="4" t="s">
        <v>68</v>
      </c>
      <c r="F4" s="4" t="s">
        <v>69</v>
      </c>
      <c r="G4" s="27"/>
      <c r="H4" s="27"/>
    </row>
    <row r="5" spans="1:8" ht="26.25" customHeight="1">
      <c r="A5" s="5">
        <v>1</v>
      </c>
      <c r="B5" s="5">
        <v>2</v>
      </c>
      <c r="C5" s="5">
        <v>3</v>
      </c>
      <c r="D5" s="5">
        <v>4</v>
      </c>
      <c r="E5" s="5" t="s">
        <v>62</v>
      </c>
      <c r="F5" s="5" t="s">
        <v>70</v>
      </c>
      <c r="G5" s="5">
        <v>8</v>
      </c>
      <c r="H5" s="5" t="s">
        <v>71</v>
      </c>
    </row>
    <row r="6" spans="1:8" ht="15">
      <c r="A6" s="23" t="s">
        <v>48</v>
      </c>
      <c r="B6" s="6" t="s">
        <v>47</v>
      </c>
      <c r="C6" s="7">
        <v>870695.4</v>
      </c>
      <c r="D6" s="7">
        <v>203912.4</v>
      </c>
      <c r="E6" s="7">
        <f>D6-C6</f>
        <v>-666783</v>
      </c>
      <c r="F6" s="18">
        <f>D6/C6</f>
        <v>0.23419487457956017</v>
      </c>
      <c r="G6" s="7">
        <v>170435</v>
      </c>
      <c r="H6" s="7">
        <f>D6-G6</f>
        <v>33477.399999999994</v>
      </c>
    </row>
    <row r="7" spans="1:8" ht="25.5">
      <c r="A7" s="23"/>
      <c r="B7" s="6" t="s">
        <v>46</v>
      </c>
      <c r="C7" s="7">
        <v>260722.8</v>
      </c>
      <c r="D7" s="7">
        <v>62991.6</v>
      </c>
      <c r="E7" s="7">
        <f aca="true" t="shared" si="0" ref="E7:E38">D7-C7</f>
        <v>-197731.19999999998</v>
      </c>
      <c r="F7" s="18">
        <f aca="true" t="shared" si="1" ref="F7:F38">D7/C7</f>
        <v>0.24160372625639184</v>
      </c>
      <c r="G7" s="7">
        <v>51129.7</v>
      </c>
      <c r="H7" s="7">
        <f aca="true" t="shared" si="2" ref="H7:H38">D7-G7</f>
        <v>11861.900000000001</v>
      </c>
    </row>
    <row r="8" spans="1:8" ht="18.75" customHeight="1">
      <c r="A8" s="23"/>
      <c r="B8" s="6" t="s">
        <v>45</v>
      </c>
      <c r="C8" s="8">
        <v>8.94</v>
      </c>
      <c r="D8" s="8">
        <v>8.94</v>
      </c>
      <c r="E8" s="7">
        <f t="shared" si="0"/>
        <v>0</v>
      </c>
      <c r="F8" s="18">
        <f t="shared" si="1"/>
        <v>1</v>
      </c>
      <c r="G8" s="8">
        <v>8.5</v>
      </c>
      <c r="H8" s="7">
        <f t="shared" si="2"/>
        <v>0.4399999999999995</v>
      </c>
    </row>
    <row r="9" spans="1:9" ht="39" customHeight="1">
      <c r="A9" s="9" t="s">
        <v>44</v>
      </c>
      <c r="B9" s="9" t="s">
        <v>43</v>
      </c>
      <c r="C9" s="10">
        <v>33989.9</v>
      </c>
      <c r="D9" s="10">
        <v>8763.4</v>
      </c>
      <c r="E9" s="10">
        <f t="shared" si="0"/>
        <v>-25226.5</v>
      </c>
      <c r="F9" s="20">
        <f t="shared" si="1"/>
        <v>0.25782364761296733</v>
      </c>
      <c r="G9" s="10">
        <v>7312.8</v>
      </c>
      <c r="H9" s="10">
        <f t="shared" si="2"/>
        <v>1450.5999999999995</v>
      </c>
      <c r="I9" s="1"/>
    </row>
    <row r="10" spans="1:8" ht="38.25">
      <c r="A10" s="6" t="s">
        <v>42</v>
      </c>
      <c r="B10" s="6" t="s">
        <v>41</v>
      </c>
      <c r="C10" s="7">
        <f>731912.1</f>
        <v>731912.1</v>
      </c>
      <c r="D10" s="7">
        <v>106351.7</v>
      </c>
      <c r="E10" s="7">
        <f t="shared" si="0"/>
        <v>-625560.4</v>
      </c>
      <c r="F10" s="18">
        <f t="shared" si="1"/>
        <v>0.14530665635941803</v>
      </c>
      <c r="G10" s="7">
        <v>87922.7</v>
      </c>
      <c r="H10" s="7">
        <f t="shared" si="2"/>
        <v>18429</v>
      </c>
    </row>
    <row r="11" spans="1:9" ht="41.25" customHeight="1">
      <c r="A11" s="11" t="s">
        <v>40</v>
      </c>
      <c r="B11" s="11" t="s">
        <v>39</v>
      </c>
      <c r="C11" s="10">
        <v>-59.6</v>
      </c>
      <c r="D11" s="10">
        <v>67.8</v>
      </c>
      <c r="E11" s="10">
        <f t="shared" si="0"/>
        <v>127.4</v>
      </c>
      <c r="F11" s="20">
        <f t="shared" si="1"/>
        <v>-1.1375838926174495</v>
      </c>
      <c r="G11" s="10">
        <v>8029.3</v>
      </c>
      <c r="H11" s="10">
        <f t="shared" si="2"/>
        <v>-7961.5</v>
      </c>
      <c r="I11" s="1"/>
    </row>
    <row r="12" spans="1:9" ht="27.75" customHeight="1">
      <c r="A12" s="6" t="s">
        <v>38</v>
      </c>
      <c r="B12" s="6" t="s">
        <v>54</v>
      </c>
      <c r="C12" s="7">
        <v>2736.2</v>
      </c>
      <c r="D12" s="7">
        <v>2435.7</v>
      </c>
      <c r="E12" s="7">
        <f t="shared" si="0"/>
        <v>-300.5</v>
      </c>
      <c r="F12" s="18">
        <f t="shared" si="1"/>
        <v>0.8901761567136905</v>
      </c>
      <c r="G12" s="7">
        <v>315.9</v>
      </c>
      <c r="H12" s="7">
        <f t="shared" si="2"/>
        <v>2119.7999999999997</v>
      </c>
      <c r="I12" s="1"/>
    </row>
    <row r="13" spans="1:9" ht="38.25">
      <c r="A13" s="9" t="s">
        <v>37</v>
      </c>
      <c r="B13" s="9" t="s">
        <v>36</v>
      </c>
      <c r="C13" s="10">
        <v>41955.8</v>
      </c>
      <c r="D13" s="10">
        <v>14721.4</v>
      </c>
      <c r="E13" s="10">
        <f t="shared" si="0"/>
        <v>-27234.4</v>
      </c>
      <c r="F13" s="20">
        <f t="shared" si="1"/>
        <v>0.35087878195624916</v>
      </c>
      <c r="G13" s="10">
        <v>14785.9</v>
      </c>
      <c r="H13" s="10">
        <f t="shared" si="2"/>
        <v>-64.5</v>
      </c>
      <c r="I13" s="1"/>
    </row>
    <row r="14" spans="1:9" ht="30" customHeight="1">
      <c r="A14" s="6" t="s">
        <v>35</v>
      </c>
      <c r="B14" s="6" t="s">
        <v>34</v>
      </c>
      <c r="C14" s="7">
        <v>54000</v>
      </c>
      <c r="D14" s="7">
        <v>3035</v>
      </c>
      <c r="E14" s="7">
        <f t="shared" si="0"/>
        <v>-50965</v>
      </c>
      <c r="F14" s="18">
        <f t="shared" si="1"/>
        <v>0.05620370370370371</v>
      </c>
      <c r="G14" s="7">
        <v>1692.4</v>
      </c>
      <c r="H14" s="7">
        <f t="shared" si="2"/>
        <v>1342.6</v>
      </c>
      <c r="I14" s="1"/>
    </row>
    <row r="15" spans="1:9" ht="27" customHeight="1">
      <c r="A15" s="9" t="s">
        <v>33</v>
      </c>
      <c r="B15" s="9" t="s">
        <v>32</v>
      </c>
      <c r="C15" s="10">
        <v>87913</v>
      </c>
      <c r="D15" s="10">
        <v>21062.2</v>
      </c>
      <c r="E15" s="10">
        <f t="shared" si="0"/>
        <v>-66850.8</v>
      </c>
      <c r="F15" s="20">
        <f t="shared" si="1"/>
        <v>0.23958003935709168</v>
      </c>
      <c r="G15" s="10">
        <v>19052.7</v>
      </c>
      <c r="H15" s="10">
        <f t="shared" si="2"/>
        <v>2009.5</v>
      </c>
      <c r="I15" s="1"/>
    </row>
    <row r="16" spans="1:9" ht="38.25">
      <c r="A16" s="6" t="s">
        <v>31</v>
      </c>
      <c r="B16" s="6" t="s">
        <v>30</v>
      </c>
      <c r="C16" s="7">
        <v>0.8</v>
      </c>
      <c r="D16" s="7">
        <v>0</v>
      </c>
      <c r="E16" s="7">
        <f t="shared" si="0"/>
        <v>-0.8</v>
      </c>
      <c r="F16" s="18">
        <f t="shared" si="1"/>
        <v>0</v>
      </c>
      <c r="G16" s="7">
        <v>2.4</v>
      </c>
      <c r="H16" s="7">
        <f t="shared" si="2"/>
        <v>-2.4</v>
      </c>
      <c r="I16" s="1"/>
    </row>
    <row r="17" spans="1:9" ht="18" customHeight="1">
      <c r="A17" s="9" t="s">
        <v>58</v>
      </c>
      <c r="B17" s="9" t="s">
        <v>59</v>
      </c>
      <c r="C17" s="10">
        <v>33090.1</v>
      </c>
      <c r="D17" s="10">
        <v>7149.6</v>
      </c>
      <c r="E17" s="10">
        <f t="shared" si="0"/>
        <v>-25940.5</v>
      </c>
      <c r="F17" s="20">
        <f t="shared" si="1"/>
        <v>0.2160646235581035</v>
      </c>
      <c r="G17" s="10">
        <v>8472.7</v>
      </c>
      <c r="H17" s="10">
        <f t="shared" si="2"/>
        <v>-1323.1000000000004</v>
      </c>
      <c r="I17" s="1"/>
    </row>
    <row r="18" spans="1:8" ht="45.75" customHeight="1">
      <c r="A18" s="6" t="s">
        <v>29</v>
      </c>
      <c r="B18" s="6" t="s">
        <v>28</v>
      </c>
      <c r="C18" s="7">
        <v>0</v>
      </c>
      <c r="D18" s="7">
        <v>0</v>
      </c>
      <c r="E18" s="7">
        <f t="shared" si="0"/>
        <v>0</v>
      </c>
      <c r="F18" s="18" t="s">
        <v>73</v>
      </c>
      <c r="G18" s="7">
        <v>0</v>
      </c>
      <c r="H18" s="7">
        <f t="shared" si="2"/>
        <v>0</v>
      </c>
    </row>
    <row r="19" spans="1:9" ht="135.75" customHeight="1">
      <c r="A19" s="9" t="s">
        <v>27</v>
      </c>
      <c r="B19" s="9" t="s">
        <v>26</v>
      </c>
      <c r="C19" s="10">
        <v>51429.4</v>
      </c>
      <c r="D19" s="10">
        <v>10748.2</v>
      </c>
      <c r="E19" s="10">
        <f t="shared" si="0"/>
        <v>-40681.2</v>
      </c>
      <c r="F19" s="20">
        <f t="shared" si="1"/>
        <v>0.20898941072616053</v>
      </c>
      <c r="G19" s="10">
        <v>9455.1</v>
      </c>
      <c r="H19" s="10">
        <f t="shared" si="2"/>
        <v>1293.1000000000004</v>
      </c>
      <c r="I19" s="1"/>
    </row>
    <row r="20" spans="1:9" ht="38.25">
      <c r="A20" s="6" t="s">
        <v>25</v>
      </c>
      <c r="B20" s="6" t="s">
        <v>24</v>
      </c>
      <c r="C20" s="7">
        <v>10409.7</v>
      </c>
      <c r="D20" s="7">
        <v>24</v>
      </c>
      <c r="E20" s="7">
        <f t="shared" si="0"/>
        <v>-10385.7</v>
      </c>
      <c r="F20" s="18">
        <f t="shared" si="1"/>
        <v>0.002305541946453788</v>
      </c>
      <c r="G20" s="7">
        <v>0</v>
      </c>
      <c r="H20" s="7">
        <f t="shared" si="2"/>
        <v>24</v>
      </c>
      <c r="I20" s="1"/>
    </row>
    <row r="21" spans="1:8" ht="123.75" customHeight="1">
      <c r="A21" s="9" t="s">
        <v>23</v>
      </c>
      <c r="B21" s="9" t="s">
        <v>22</v>
      </c>
      <c r="C21" s="10">
        <v>27877.5</v>
      </c>
      <c r="D21" s="10">
        <v>6719.6</v>
      </c>
      <c r="E21" s="10">
        <f t="shared" si="0"/>
        <v>-21157.9</v>
      </c>
      <c r="F21" s="20">
        <f t="shared" si="1"/>
        <v>0.24104026544704513</v>
      </c>
      <c r="G21" s="10">
        <v>7737</v>
      </c>
      <c r="H21" s="10">
        <f t="shared" si="2"/>
        <v>-1017.3999999999996</v>
      </c>
    </row>
    <row r="22" spans="1:9" ht="25.5">
      <c r="A22" s="6" t="s">
        <v>21</v>
      </c>
      <c r="B22" s="6" t="s">
        <v>20</v>
      </c>
      <c r="C22" s="7">
        <v>17500</v>
      </c>
      <c r="D22" s="7">
        <v>11756.6</v>
      </c>
      <c r="E22" s="7">
        <f t="shared" si="0"/>
        <v>-5743.4</v>
      </c>
      <c r="F22" s="18">
        <f t="shared" si="1"/>
        <v>0.6718057142857143</v>
      </c>
      <c r="G22" s="7">
        <v>5772.8</v>
      </c>
      <c r="H22" s="7">
        <f t="shared" si="2"/>
        <v>5983.8</v>
      </c>
      <c r="I22" s="1"/>
    </row>
    <row r="23" spans="1:9" ht="25.5">
      <c r="A23" s="9" t="s">
        <v>19</v>
      </c>
      <c r="B23" s="9" t="s">
        <v>18</v>
      </c>
      <c r="C23" s="10">
        <v>1807.5</v>
      </c>
      <c r="D23" s="10">
        <v>261.7</v>
      </c>
      <c r="E23" s="10">
        <f t="shared" si="0"/>
        <v>-1545.8</v>
      </c>
      <c r="F23" s="20">
        <f t="shared" si="1"/>
        <v>0.14478561549100968</v>
      </c>
      <c r="G23" s="10">
        <v>366.1</v>
      </c>
      <c r="H23" s="10">
        <f t="shared" si="2"/>
        <v>-104.40000000000003</v>
      </c>
      <c r="I23" s="1"/>
    </row>
    <row r="24" spans="1:9" ht="25.5">
      <c r="A24" s="6" t="s">
        <v>17</v>
      </c>
      <c r="B24" s="6" t="s">
        <v>16</v>
      </c>
      <c r="C24" s="7">
        <v>120899.1</v>
      </c>
      <c r="D24" s="7">
        <v>32116.8</v>
      </c>
      <c r="E24" s="7">
        <f t="shared" si="0"/>
        <v>-88782.3</v>
      </c>
      <c r="F24" s="18">
        <f t="shared" si="1"/>
        <v>0.2656496202204979</v>
      </c>
      <c r="G24" s="7">
        <v>37743.5</v>
      </c>
      <c r="H24" s="7">
        <f t="shared" si="2"/>
        <v>-5626.700000000001</v>
      </c>
      <c r="I24" s="1"/>
    </row>
    <row r="25" spans="1:9" ht="117.75" customHeight="1">
      <c r="A25" s="9" t="s">
        <v>15</v>
      </c>
      <c r="B25" s="9" t="s">
        <v>14</v>
      </c>
      <c r="C25" s="10">
        <v>0</v>
      </c>
      <c r="D25" s="10">
        <v>0</v>
      </c>
      <c r="E25" s="10">
        <f t="shared" si="0"/>
        <v>0</v>
      </c>
      <c r="F25" s="20" t="s">
        <v>73</v>
      </c>
      <c r="G25" s="10">
        <v>0</v>
      </c>
      <c r="H25" s="10">
        <f t="shared" si="2"/>
        <v>0</v>
      </c>
      <c r="I25" s="1"/>
    </row>
    <row r="26" spans="1:9" ht="51.75" customHeight="1">
      <c r="A26" s="6" t="s">
        <v>13</v>
      </c>
      <c r="B26" s="6" t="s">
        <v>12</v>
      </c>
      <c r="C26" s="7">
        <v>6000</v>
      </c>
      <c r="D26" s="7">
        <v>643.2</v>
      </c>
      <c r="E26" s="7">
        <f t="shared" si="0"/>
        <v>-5356.8</v>
      </c>
      <c r="F26" s="18">
        <f t="shared" si="1"/>
        <v>0.1072</v>
      </c>
      <c r="G26" s="7">
        <v>452.6</v>
      </c>
      <c r="H26" s="7">
        <f t="shared" si="2"/>
        <v>190.60000000000002</v>
      </c>
      <c r="I26" s="1"/>
    </row>
    <row r="27" spans="1:9" ht="25.5">
      <c r="A27" s="9" t="s">
        <v>60</v>
      </c>
      <c r="B27" s="9" t="s">
        <v>63</v>
      </c>
      <c r="C27" s="10">
        <v>10260.1</v>
      </c>
      <c r="D27" s="10">
        <v>1886</v>
      </c>
      <c r="E27" s="10">
        <f t="shared" si="0"/>
        <v>-8374.1</v>
      </c>
      <c r="F27" s="20">
        <f t="shared" si="1"/>
        <v>0.1838188711610998</v>
      </c>
      <c r="G27" s="10">
        <v>2638.3</v>
      </c>
      <c r="H27" s="10">
        <f t="shared" si="2"/>
        <v>-752.3000000000002</v>
      </c>
      <c r="I27" s="1"/>
    </row>
    <row r="28" spans="1:9" ht="29.25" customHeight="1">
      <c r="A28" s="6" t="s">
        <v>61</v>
      </c>
      <c r="B28" s="6" t="s">
        <v>11</v>
      </c>
      <c r="C28" s="7">
        <v>0</v>
      </c>
      <c r="D28" s="7">
        <v>21.1</v>
      </c>
      <c r="E28" s="7">
        <f t="shared" si="0"/>
        <v>21.1</v>
      </c>
      <c r="F28" s="18" t="s">
        <v>73</v>
      </c>
      <c r="G28" s="7">
        <v>-28.6</v>
      </c>
      <c r="H28" s="7">
        <f t="shared" si="2"/>
        <v>49.7</v>
      </c>
      <c r="I28" s="1"/>
    </row>
    <row r="29" spans="1:10" ht="18.75" customHeight="1">
      <c r="A29" s="12"/>
      <c r="B29" s="12" t="s">
        <v>56</v>
      </c>
      <c r="C29" s="13">
        <f>C6+C9+C10+C11+C12+C13+C14+C15+C16+C17++C18+C19+C20+C21+C22+C23+C24+C25+C26+C27+C28</f>
        <v>2102417</v>
      </c>
      <c r="D29" s="13">
        <f>D6+D9+D10+D11+D12+D13+D14+D15+D16+D17++D18+D19+D20+D21+D22+D23+D24+D25+D26+D27+D28</f>
        <v>431676.39999999997</v>
      </c>
      <c r="E29" s="13">
        <f t="shared" si="0"/>
        <v>-1670740.6</v>
      </c>
      <c r="F29" s="19">
        <f t="shared" si="1"/>
        <v>0.2053238724762975</v>
      </c>
      <c r="G29" s="13">
        <f>G6+G9+G10+G11+G12+G13+G14+G15+G16+G17++G18+G19+G20+G21+G22+G23+G24+G25+G26+G27+G28</f>
        <v>382158.60000000003</v>
      </c>
      <c r="H29" s="13">
        <f t="shared" si="2"/>
        <v>49517.79999999993</v>
      </c>
      <c r="I29" s="1"/>
      <c r="J29" s="2"/>
    </row>
    <row r="30" spans="1:9" ht="38.25">
      <c r="A30" s="6" t="s">
        <v>10</v>
      </c>
      <c r="B30" s="6" t="s">
        <v>9</v>
      </c>
      <c r="C30" s="7">
        <v>895538.3</v>
      </c>
      <c r="D30" s="7">
        <v>279144.7</v>
      </c>
      <c r="E30" s="7">
        <f t="shared" si="0"/>
        <v>-616393.6000000001</v>
      </c>
      <c r="F30" s="18">
        <f t="shared" si="1"/>
        <v>0.3117060431697896</v>
      </c>
      <c r="G30" s="7">
        <v>143274.1</v>
      </c>
      <c r="H30" s="7">
        <f t="shared" si="2"/>
        <v>135870.6</v>
      </c>
      <c r="I30" s="1"/>
    </row>
    <row r="31" spans="1:9" ht="38.25">
      <c r="A31" s="9" t="s">
        <v>8</v>
      </c>
      <c r="B31" s="9" t="s">
        <v>7</v>
      </c>
      <c r="C31" s="10">
        <v>1856148.5</v>
      </c>
      <c r="D31" s="10">
        <v>125594.2</v>
      </c>
      <c r="E31" s="10">
        <f t="shared" si="0"/>
        <v>-1730554.3</v>
      </c>
      <c r="F31" s="20">
        <f t="shared" si="1"/>
        <v>0.06766387495397054</v>
      </c>
      <c r="G31" s="10">
        <v>70254.9</v>
      </c>
      <c r="H31" s="10">
        <f t="shared" si="2"/>
        <v>55339.3</v>
      </c>
      <c r="I31" s="1"/>
    </row>
    <row r="32" spans="1:9" ht="38.25">
      <c r="A32" s="6" t="s">
        <v>6</v>
      </c>
      <c r="B32" s="6" t="s">
        <v>5</v>
      </c>
      <c r="C32" s="7">
        <v>1781418.4</v>
      </c>
      <c r="D32" s="7">
        <v>430244.6</v>
      </c>
      <c r="E32" s="7">
        <f t="shared" si="0"/>
        <v>-1351173.7999999998</v>
      </c>
      <c r="F32" s="18">
        <f t="shared" si="1"/>
        <v>0.24151799487419687</v>
      </c>
      <c r="G32" s="7">
        <v>378456.9</v>
      </c>
      <c r="H32" s="7">
        <f t="shared" si="2"/>
        <v>51787.69999999995</v>
      </c>
      <c r="I32" s="1"/>
    </row>
    <row r="33" spans="1:10" ht="15">
      <c r="A33" s="9" t="s">
        <v>55</v>
      </c>
      <c r="B33" s="9" t="s">
        <v>65</v>
      </c>
      <c r="C33" s="10">
        <v>159442.9</v>
      </c>
      <c r="D33" s="10">
        <v>26823.1</v>
      </c>
      <c r="E33" s="10">
        <f t="shared" si="0"/>
        <v>-132619.8</v>
      </c>
      <c r="F33" s="20">
        <f t="shared" si="1"/>
        <v>0.16823013128837971</v>
      </c>
      <c r="G33" s="10">
        <v>24885.1</v>
      </c>
      <c r="H33" s="10">
        <f t="shared" si="2"/>
        <v>1938</v>
      </c>
      <c r="I33" s="1"/>
      <c r="J33" s="2"/>
    </row>
    <row r="34" spans="1:9" ht="25.5">
      <c r="A34" s="6" t="s">
        <v>52</v>
      </c>
      <c r="B34" s="6" t="s">
        <v>53</v>
      </c>
      <c r="C34" s="7">
        <v>0</v>
      </c>
      <c r="D34" s="7">
        <v>0</v>
      </c>
      <c r="E34" s="7">
        <f t="shared" si="0"/>
        <v>0</v>
      </c>
      <c r="F34" s="18" t="s">
        <v>73</v>
      </c>
      <c r="G34" s="7">
        <v>738.5</v>
      </c>
      <c r="H34" s="7">
        <f t="shared" si="2"/>
        <v>-738.5</v>
      </c>
      <c r="I34" s="1"/>
    </row>
    <row r="35" spans="1:9" ht="15">
      <c r="A35" s="12"/>
      <c r="B35" s="12" t="s">
        <v>57</v>
      </c>
      <c r="C35" s="13">
        <f>C30+C31+C32+C34+C33</f>
        <v>4692548.1</v>
      </c>
      <c r="D35" s="13">
        <f>D30+D31+D32+D34+D33</f>
        <v>861806.6</v>
      </c>
      <c r="E35" s="13">
        <f t="shared" si="0"/>
        <v>-3830741.4999999995</v>
      </c>
      <c r="F35" s="19">
        <f t="shared" si="1"/>
        <v>0.18365429221705795</v>
      </c>
      <c r="G35" s="13">
        <f>G30+G31+G32+G34+G33</f>
        <v>617609.5</v>
      </c>
      <c r="H35" s="13">
        <f t="shared" si="2"/>
        <v>244197.09999999998</v>
      </c>
      <c r="I35" s="1"/>
    </row>
    <row r="36" spans="1:9" ht="81" customHeight="1">
      <c r="A36" s="6" t="s">
        <v>4</v>
      </c>
      <c r="B36" s="6" t="s">
        <v>3</v>
      </c>
      <c r="C36" s="7">
        <v>0</v>
      </c>
      <c r="D36" s="7">
        <v>353.2</v>
      </c>
      <c r="E36" s="7">
        <f t="shared" si="0"/>
        <v>353.2</v>
      </c>
      <c r="F36" s="18" t="s">
        <v>73</v>
      </c>
      <c r="G36" s="7">
        <v>800.4</v>
      </c>
      <c r="H36" s="7">
        <f t="shared" si="2"/>
        <v>-447.2</v>
      </c>
      <c r="I36" s="1"/>
    </row>
    <row r="37" spans="1:9" ht="67.5" customHeight="1">
      <c r="A37" s="9" t="s">
        <v>2</v>
      </c>
      <c r="B37" s="9" t="s">
        <v>1</v>
      </c>
      <c r="C37" s="10">
        <v>0</v>
      </c>
      <c r="D37" s="10">
        <v>-981</v>
      </c>
      <c r="E37" s="10">
        <f t="shared" si="0"/>
        <v>-981</v>
      </c>
      <c r="F37" s="20" t="s">
        <v>73</v>
      </c>
      <c r="G37" s="10">
        <v>-780.9</v>
      </c>
      <c r="H37" s="10">
        <f t="shared" si="2"/>
        <v>-200.10000000000002</v>
      </c>
      <c r="I37" s="1"/>
    </row>
    <row r="38" spans="1:9" ht="15">
      <c r="A38" s="14" t="s">
        <v>0</v>
      </c>
      <c r="B38" s="14"/>
      <c r="C38" s="15">
        <f>C29+C35+C36+C37</f>
        <v>6794965.1</v>
      </c>
      <c r="D38" s="15">
        <f>D29+D35+D36+D37</f>
        <v>1292855.2</v>
      </c>
      <c r="E38" s="15">
        <f t="shared" si="0"/>
        <v>-5502109.899999999</v>
      </c>
      <c r="F38" s="21">
        <f t="shared" si="1"/>
        <v>0.19026664316495165</v>
      </c>
      <c r="G38" s="15">
        <f>G29+G35+G36+G37</f>
        <v>999787.6000000001</v>
      </c>
      <c r="H38" s="15">
        <f t="shared" si="2"/>
        <v>293067.59999999986</v>
      </c>
      <c r="I38" s="1"/>
    </row>
    <row r="39" ht="15">
      <c r="I39" s="1"/>
    </row>
    <row r="40" spans="3:8" ht="15">
      <c r="C40" s="3"/>
      <c r="D40" s="1"/>
      <c r="E40" s="1"/>
      <c r="F40" s="1"/>
      <c r="G40" s="3"/>
      <c r="H40" s="1"/>
    </row>
  </sheetData>
  <sheetProtection/>
  <mergeCells count="9">
    <mergeCell ref="A6:A8"/>
    <mergeCell ref="A1:H1"/>
    <mergeCell ref="A3:A4"/>
    <mergeCell ref="B3:B4"/>
    <mergeCell ref="C3:C4"/>
    <mergeCell ref="D3:D4"/>
    <mergeCell ref="E3:F3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Ксения Гречук</cp:lastModifiedBy>
  <cp:lastPrinted>2020-12-18T11:04:45Z</cp:lastPrinted>
  <dcterms:created xsi:type="dcterms:W3CDTF">2018-12-17T12:44:43Z</dcterms:created>
  <dcterms:modified xsi:type="dcterms:W3CDTF">2022-12-20T11:57:34Z</dcterms:modified>
  <cp:category/>
  <cp:version/>
  <cp:contentType/>
  <cp:contentStatus/>
</cp:coreProperties>
</file>