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<sst xmlns="http://schemas.openxmlformats.org/spreadsheetml/2006/main" count="81" uniqueCount="76">
  <si>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</si>
  <si>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</si>
  <si>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</si>
  <si>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</si>
  <si>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</si>
  <si>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Субвенции бюджетам субъектов Российской Федерации и муниципальных образований</t>
  </si>
  <si>
    <t>2 02 30000 00 0000 151</t>
  </si>
  <si>
    <t>Субсидии бюджетам бюджетной системы Российской Федерации (межбюджетные субсидии)</t>
  </si>
  <si>
    <t>2 02 20000 00 0000 151</t>
  </si>
  <si>
    <t>Дотации бюджетам субъектов Российской Федерации и муниципальных образований</t>
  </si>
  <si>
    <t>2 02 10000 00 0000 151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</si>
  <si>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</si>
  <si>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</si>
  <si>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</si>
  <si>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</si>
  <si>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компенсации затрат государства</t>
  </si>
  <si>
    <t>1 13 02000 00 0000 130</t>
  </si>
  <si>
    <t>Доходы от оказания платных услуг (работ)</t>
  </si>
  <si>
    <t>1 13 01000 00 0000 130</t>
  </si>
  <si>
    <t>Плата за негативное воздействие на окружающую среду</t>
  </si>
  <si>
    <t>1 12 01000 01 0000 120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</si>
  <si>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</si>
  <si>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</si>
  <si>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от государственных и муниципальных унитарных предприятий</t>
  </si>
  <si>
    <t>1 11 07000 00 0000 120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</si>
  <si>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</si>
  <si>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</si>
  <si>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Задолженность и перерасчеты по отмененным налогам ,сборам и иным обязательным платежам</t>
  </si>
  <si>
    <t>1 09 00000 01 0000 110</t>
  </si>
  <si>
    <t>Налоги, сборы и регулярные платежи за пользование природными ресурсами</t>
  </si>
  <si>
    <t>1 07 00000 00 0000 000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</si>
  <si>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</si>
  <si>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</si>
  <si>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</si>
  <si>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</si>
  <si>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</si>
  <si>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</si>
  <si>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</si>
  <si>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</si>
  <si>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</si>
  <si>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</si>
  <si>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</si>
  <si>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</si>
  <si>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</si>
  <si>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дополнительный норматив ( % )</t>
  </si>
  <si>
    <t xml:space="preserve">в том числе:  дополнительный норматив (сумма) </t>
  </si>
  <si>
    <t>Налог на доходы физических лиц</t>
  </si>
  <si>
    <t>1 01 02000 01 0000 110</t>
  </si>
  <si>
    <t>Отклонение</t>
  </si>
  <si>
    <t>Наименование кода дохода бюджета</t>
  </si>
  <si>
    <t xml:space="preserve">Код </t>
  </si>
  <si>
    <t>2 07 00000 00 0000 180</t>
  </si>
  <si>
    <t>Прочие безвозмездные поступления</t>
  </si>
  <si>
    <t>Единый сельскохозяйственный налог</t>
  </si>
  <si>
    <t>2 02 40000 00 0000 150</t>
  </si>
  <si>
    <t>Налоговые и неналоговые доходы</t>
  </si>
  <si>
    <t>Безвозмездные поступления</t>
  </si>
  <si>
    <t>1 08 00000 01 0000 110</t>
  </si>
  <si>
    <t xml:space="preserve">Государственная пошлина </t>
  </si>
  <si>
    <t>1 16 0000 00 0000 140</t>
  </si>
  <si>
    <t>Прочие неналоговые</t>
  </si>
  <si>
    <t>1 17 0000 00 0000 140</t>
  </si>
  <si>
    <t>5=4-3</t>
  </si>
  <si>
    <t>Факт на 01.07.2021 г.</t>
  </si>
  <si>
    <t>Штрафы, санкции, возмещение ущерба</t>
  </si>
  <si>
    <t>Межбюджетные трансферты</t>
  </si>
  <si>
    <t>План 2022 год</t>
  </si>
  <si>
    <t>Факт на 01.07.2022 г.</t>
  </si>
  <si>
    <t>6=4/3</t>
  </si>
  <si>
    <t>8=4-6</t>
  </si>
  <si>
    <t>сумма</t>
  </si>
  <si>
    <t>%</t>
  </si>
  <si>
    <t>Отклонение, сумма</t>
  </si>
  <si>
    <t>-</t>
  </si>
  <si>
    <t xml:space="preserve"> тыс.  руб.</t>
  </si>
  <si>
    <t xml:space="preserve">Сведения об исполнении бюджета за 1 полугодие 
 по видам доходов 2021 год и 2022 год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</si>
</sst>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b/>
      <sz val="8"/>
      <color indexed="16"/>
      <name val="Times New Roman"/>
      <family val="1"/>
    </font>
    <font>
      <sz val="10"/>
      <color indexed="1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632523"/>
      <name val="Times New Roman"/>
      <family val="1"/>
    </font>
    <font>
      <b/>
      <sz val="8"/>
      <color rgb="FF632523"/>
      <name val="Times New Roman"/>
      <family val="1"/>
    </font>
    <font>
      <sz val="10"/>
      <color rgb="FF63252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40" fillId="15" borderId="10" xfId="0" applyFont="1" applyFill="1" applyBorder="1" applyAlignment="1">
      <alignment horizontal="center" vertical="center" wrapText="1" readingOrder="1"/>
    </xf>
    <xf numFmtId="0" fontId="41" fillId="15" borderId="10" xfId="0" applyFont="1" applyFill="1" applyBorder="1" applyAlignment="1">
      <alignment horizontal="center" vertical="center" wrapText="1" readingOrder="1"/>
    </xf>
    <xf numFmtId="0" fontId="42" fillId="9" borderId="10" xfId="0" applyFont="1" applyFill="1" applyBorder="1" applyAlignment="1">
      <alignment horizontal="left" vertical="top" wrapText="1" readingOrder="1"/>
    </xf>
    <xf numFmtId="164" fontId="42" fillId="9" borderId="10" xfId="0" applyNumberFormat="1" applyFont="1" applyFill="1" applyBorder="1" applyAlignment="1">
      <alignment horizontal="right" vertical="top" wrapText="1" readingOrder="1"/>
    </xf>
    <xf numFmtId="4" fontId="42" fillId="9" borderId="10" xfId="0" applyNumberFormat="1" applyFont="1" applyFill="1" applyBorder="1" applyAlignment="1">
      <alignment horizontal="right" vertical="top" wrapText="1" readingOrder="1"/>
    </xf>
    <xf numFmtId="0" fontId="42" fillId="33" borderId="10" xfId="0" applyFont="1" applyFill="1" applyBorder="1" applyAlignment="1">
      <alignment horizontal="left" vertical="top" wrapText="1" readingOrder="1"/>
    </xf>
    <xf numFmtId="164" fontId="42" fillId="33" borderId="10" xfId="0" applyNumberFormat="1" applyFont="1" applyFill="1" applyBorder="1" applyAlignment="1">
      <alignment horizontal="right" vertical="top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4" borderId="10" xfId="0" applyFont="1" applyFill="1" applyBorder="1" applyAlignment="1">
      <alignment horizontal="left" vertical="top" wrapText="1" readingOrder="1"/>
    </xf>
    <xf numFmtId="164" fontId="42" fillId="34" borderId="10" xfId="0" applyNumberFormat="1" applyFont="1" applyFill="1" applyBorder="1" applyAlignment="1">
      <alignment horizontal="right" vertical="top" wrapText="1" readingOrder="1"/>
    </xf>
    <xf numFmtId="0" fontId="40" fillId="34" borderId="10" xfId="0" applyFont="1" applyFill="1" applyBorder="1" applyAlignment="1">
      <alignment horizontal="left" vertical="top" wrapText="1" readingOrder="1"/>
    </xf>
    <xf numFmtId="164" fontId="40" fillId="34" borderId="10" xfId="0" applyNumberFormat="1" applyFont="1" applyFill="1" applyBorder="1" applyAlignment="1">
      <alignment horizontal="right" vertical="top" wrapText="1" readingOrder="1"/>
    </xf>
    <xf numFmtId="165" fontId="42" fillId="9" borderId="10" xfId="0" applyNumberFormat="1" applyFont="1" applyFill="1" applyBorder="1" applyAlignment="1">
      <alignment horizontal="right" vertical="top" wrapText="1" readingOrder="1"/>
    </xf>
    <xf numFmtId="165" fontId="42" fillId="33" borderId="10" xfId="0" applyNumberFormat="1" applyFont="1" applyFill="1" applyBorder="1" applyAlignment="1">
      <alignment horizontal="right" vertical="top" wrapText="1" readingOrder="1"/>
    </xf>
    <xf numFmtId="165" fontId="42" fillId="34" borderId="10" xfId="0" applyNumberFormat="1" applyFont="1" applyFill="1" applyBorder="1" applyAlignment="1">
      <alignment horizontal="right" vertical="top" wrapText="1" readingOrder="1"/>
    </xf>
    <xf numFmtId="165" fontId="40" fillId="34" borderId="10" xfId="0" applyNumberFormat="1" applyFont="1" applyFill="1" applyBorder="1" applyAlignment="1">
      <alignment horizontal="right" vertical="top" wrapText="1" readingOrder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2" fillId="9" borderId="10" xfId="0" applyFont="1" applyFill="1" applyBorder="1" applyAlignment="1">
      <alignment horizontal="left" vertical="top" wrapText="1" readingOrder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0" fillId="15" borderId="11" xfId="0" applyFont="1" applyFill="1" applyBorder="1" applyAlignment="1" applyProtection="1">
      <alignment horizontal="center" vertical="center" wrapText="1" readingOrder="1"/>
      <protection locked="0"/>
    </xf>
    <xf numFmtId="0" fontId="40" fillId="15" borderId="12" xfId="0" applyFont="1" applyFill="1" applyBorder="1" applyAlignment="1" applyProtection="1">
      <alignment horizontal="center" vertical="center" wrapText="1" readingOrder="1"/>
      <protection locked="0"/>
    </xf>
    <xf numFmtId="0" fontId="40" fillId="15" borderId="13" xfId="0" applyFont="1" applyFill="1" applyBorder="1" applyAlignment="1">
      <alignment horizontal="center" vertical="center" wrapText="1" readingOrder="1"/>
    </xf>
    <xf numFmtId="0" fontId="40" fillId="15" borderId="14" xfId="0" applyFont="1" applyFill="1" applyBorder="1" applyAlignment="1">
      <alignment horizontal="center" vertical="center" wrapText="1" readingOrder="1"/>
    </xf>
    <xf numFmtId="0" fontId="45" fillId="33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15" zoomScaleNormal="115" zoomScalePageLayoutView="0" workbookViewId="0" topLeftCell="A1">
      <selection activeCell="F5" sqref="F5"/>
    </sheetView>
  </sheetViews>
  <sheetFormatPr defaultColWidth="9.140625" defaultRowHeight="15"/>
  <cols>
    <col min="1" max="1" width="20.57421875" style="0" customWidth="1"/>
    <col min="2" max="2" width="29.8515625" style="0" customWidth="1"/>
    <col min="3" max="3" width="11.28125" style="0" customWidth="1"/>
    <col min="4" max="4" width="12.57421875" style="0" customWidth="1"/>
    <col min="5" max="8" width="12.7109375" style="0" customWidth="1"/>
    <col min="10" max="10" width="9.421875" style="0" bestFit="1" customWidth="1"/>
  </cols>
  <sheetData>
    <row r="1" spans="1:8" ht="64.5" customHeight="1">
      <c r="A1" s="23" t="s">
        <v>75</v>
      </c>
      <c r="B1" s="24"/>
      <c r="C1" s="24"/>
      <c r="D1" s="24"/>
      <c r="E1" s="24"/>
      <c r="F1" s="24"/>
      <c r="G1" s="24"/>
      <c r="H1" s="24"/>
    </row>
    <row r="2" spans="1:8" ht="15" customHeight="1">
      <c r="A2" s="20"/>
      <c r="B2" s="21"/>
      <c r="C2" s="21"/>
      <c r="D2" s="21"/>
      <c r="E2" s="21"/>
      <c r="F2" s="21"/>
      <c r="G2" s="21"/>
      <c r="H2" s="29" t="s">
        <v>74</v>
      </c>
    </row>
    <row r="3" spans="1:8" ht="58.5" customHeight="1">
      <c r="A3" s="27" t="s">
        <v>50</v>
      </c>
      <c r="B3" s="27" t="s">
        <v>49</v>
      </c>
      <c r="C3" s="27" t="s">
        <v>66</v>
      </c>
      <c r="D3" s="27" t="s">
        <v>67</v>
      </c>
      <c r="E3" s="25" t="s">
        <v>48</v>
      </c>
      <c r="F3" s="26"/>
      <c r="G3" s="27" t="s">
        <v>63</v>
      </c>
      <c r="H3" s="27" t="s">
        <v>72</v>
      </c>
    </row>
    <row r="4" spans="1:8" ht="30.75" customHeight="1">
      <c r="A4" s="28"/>
      <c r="B4" s="28"/>
      <c r="C4" s="28"/>
      <c r="D4" s="28"/>
      <c r="E4" s="4" t="s">
        <v>70</v>
      </c>
      <c r="F4" s="4" t="s">
        <v>71</v>
      </c>
      <c r="G4" s="28"/>
      <c r="H4" s="28"/>
    </row>
    <row r="5" spans="1:8" ht="26.25" customHeight="1">
      <c r="A5" s="5">
        <v>1</v>
      </c>
      <c r="B5" s="5">
        <v>2</v>
      </c>
      <c r="C5" s="5">
        <v>3</v>
      </c>
      <c r="D5" s="5">
        <v>4</v>
      </c>
      <c r="E5" s="5" t="s">
        <v>62</v>
      </c>
      <c r="F5" s="5" t="s">
        <v>68</v>
      </c>
      <c r="G5" s="5">
        <v>7</v>
      </c>
      <c r="H5" s="5" t="s">
        <v>69</v>
      </c>
    </row>
    <row r="6" spans="1:8" ht="15">
      <c r="A6" s="22" t="s">
        <v>47</v>
      </c>
      <c r="B6" s="6" t="s">
        <v>46</v>
      </c>
      <c r="C6" s="7">
        <v>870695.4</v>
      </c>
      <c r="D6" s="7">
        <v>382063.6</v>
      </c>
      <c r="E6" s="7">
        <f>D6-C6</f>
        <v>-488631.80000000005</v>
      </c>
      <c r="F6" s="16">
        <f>D6/C6</f>
        <v>0.438802823582162</v>
      </c>
      <c r="G6" s="7">
        <v>354983.6</v>
      </c>
      <c r="H6" s="7">
        <f aca="true" t="shared" si="0" ref="H6:H38">D6-G6</f>
        <v>27080</v>
      </c>
    </row>
    <row r="7" spans="1:8" ht="25.5">
      <c r="A7" s="22"/>
      <c r="B7" s="6" t="s">
        <v>45</v>
      </c>
      <c r="C7" s="7">
        <v>260722.8</v>
      </c>
      <c r="D7" s="7">
        <v>118025.2</v>
      </c>
      <c r="E7" s="7">
        <f aca="true" t="shared" si="1" ref="E7:E38">D7-C7</f>
        <v>-142697.59999999998</v>
      </c>
      <c r="F7" s="16">
        <f aca="true" t="shared" si="2" ref="F7:F38">D7/C7</f>
        <v>0.45268461369699925</v>
      </c>
      <c r="G7" s="7">
        <v>105872.3</v>
      </c>
      <c r="H7" s="7">
        <f t="shared" si="0"/>
        <v>12152.899999999994</v>
      </c>
    </row>
    <row r="8" spans="1:8" ht="18.75" customHeight="1">
      <c r="A8" s="22"/>
      <c r="B8" s="6" t="s">
        <v>44</v>
      </c>
      <c r="C8" s="8">
        <v>8.94</v>
      </c>
      <c r="D8" s="8">
        <v>8.94</v>
      </c>
      <c r="E8" s="7">
        <f t="shared" si="1"/>
        <v>0</v>
      </c>
      <c r="F8" s="16">
        <f t="shared" si="2"/>
        <v>1</v>
      </c>
      <c r="G8" s="8">
        <v>8.5</v>
      </c>
      <c r="H8" s="7">
        <f t="shared" si="0"/>
        <v>0.4399999999999995</v>
      </c>
    </row>
    <row r="9" spans="1:9" ht="39" customHeight="1">
      <c r="A9" s="9" t="s">
        <v>43</v>
      </c>
      <c r="B9" s="9" t="s">
        <v>42</v>
      </c>
      <c r="C9" s="10">
        <v>33989.9</v>
      </c>
      <c r="D9" s="10">
        <v>18402.3</v>
      </c>
      <c r="E9" s="10">
        <f t="shared" si="1"/>
        <v>-15587.600000000002</v>
      </c>
      <c r="F9" s="17">
        <f t="shared" si="2"/>
        <v>0.5414049467635974</v>
      </c>
      <c r="G9" s="10">
        <v>15343</v>
      </c>
      <c r="H9" s="10">
        <f t="shared" si="0"/>
        <v>3059.2999999999993</v>
      </c>
      <c r="I9" s="1"/>
    </row>
    <row r="10" spans="1:8" ht="38.25">
      <c r="A10" s="6" t="s">
        <v>41</v>
      </c>
      <c r="B10" s="6" t="s">
        <v>40</v>
      </c>
      <c r="C10" s="7">
        <v>731912.1</v>
      </c>
      <c r="D10" s="7">
        <v>363575.6</v>
      </c>
      <c r="E10" s="7">
        <f t="shared" si="1"/>
        <v>-368336.5</v>
      </c>
      <c r="F10" s="16">
        <f t="shared" si="2"/>
        <v>0.49674762857452415</v>
      </c>
      <c r="G10" s="7">
        <v>286749.9</v>
      </c>
      <c r="H10" s="7">
        <f t="shared" si="0"/>
        <v>76825.69999999995</v>
      </c>
    </row>
    <row r="11" spans="1:9" ht="41.25" customHeight="1">
      <c r="A11" s="11" t="s">
        <v>39</v>
      </c>
      <c r="B11" s="11" t="s">
        <v>38</v>
      </c>
      <c r="C11" s="10">
        <v>-59.6</v>
      </c>
      <c r="D11" s="10">
        <v>26.3</v>
      </c>
      <c r="E11" s="10">
        <f t="shared" si="1"/>
        <v>85.9</v>
      </c>
      <c r="F11" s="17">
        <f t="shared" si="2"/>
        <v>-0.4412751677852349</v>
      </c>
      <c r="G11" s="10">
        <v>8718.5</v>
      </c>
      <c r="H11" s="10">
        <f t="shared" si="0"/>
        <v>-8692.2</v>
      </c>
      <c r="I11" s="1"/>
    </row>
    <row r="12" spans="1:9" ht="27.75" customHeight="1">
      <c r="A12" s="6" t="s">
        <v>37</v>
      </c>
      <c r="B12" s="6" t="s">
        <v>53</v>
      </c>
      <c r="C12" s="7">
        <v>2736.2</v>
      </c>
      <c r="D12" s="7">
        <v>2406.6</v>
      </c>
      <c r="E12" s="7">
        <f t="shared" si="1"/>
        <v>-329.5999999999999</v>
      </c>
      <c r="F12" s="16">
        <f t="shared" si="2"/>
        <v>0.8795409692273957</v>
      </c>
      <c r="G12" s="7">
        <v>1179.8</v>
      </c>
      <c r="H12" s="7">
        <f t="shared" si="0"/>
        <v>1226.8</v>
      </c>
      <c r="I12" s="1"/>
    </row>
    <row r="13" spans="1:9" ht="38.25">
      <c r="A13" s="9" t="s">
        <v>36</v>
      </c>
      <c r="B13" s="9" t="s">
        <v>35</v>
      </c>
      <c r="C13" s="10">
        <v>41955.8</v>
      </c>
      <c r="D13" s="10">
        <v>21129.6</v>
      </c>
      <c r="E13" s="10">
        <f t="shared" si="1"/>
        <v>-20826.200000000004</v>
      </c>
      <c r="F13" s="17">
        <f t="shared" si="2"/>
        <v>0.5036157098660972</v>
      </c>
      <c r="G13" s="10">
        <v>21258.2</v>
      </c>
      <c r="H13" s="10">
        <f t="shared" si="0"/>
        <v>-128.60000000000218</v>
      </c>
      <c r="I13" s="1"/>
    </row>
    <row r="14" spans="1:9" ht="30" customHeight="1">
      <c r="A14" s="6" t="s">
        <v>34</v>
      </c>
      <c r="B14" s="6" t="s">
        <v>33</v>
      </c>
      <c r="C14" s="7">
        <v>54000</v>
      </c>
      <c r="D14" s="7">
        <v>3692.2</v>
      </c>
      <c r="E14" s="7">
        <f t="shared" si="1"/>
        <v>-50307.8</v>
      </c>
      <c r="F14" s="16">
        <f t="shared" si="2"/>
        <v>0.06837407407407407</v>
      </c>
      <c r="G14" s="7">
        <v>3544.2</v>
      </c>
      <c r="H14" s="7">
        <f t="shared" si="0"/>
        <v>148</v>
      </c>
      <c r="I14" s="1"/>
    </row>
    <row r="15" spans="1:9" ht="27" customHeight="1">
      <c r="A15" s="9" t="s">
        <v>32</v>
      </c>
      <c r="B15" s="9" t="s">
        <v>31</v>
      </c>
      <c r="C15" s="10">
        <v>87913</v>
      </c>
      <c r="D15" s="10">
        <v>37015.5</v>
      </c>
      <c r="E15" s="10">
        <f t="shared" si="1"/>
        <v>-50897.5</v>
      </c>
      <c r="F15" s="17">
        <f t="shared" si="2"/>
        <v>0.42104694413795457</v>
      </c>
      <c r="G15" s="10">
        <v>45241.6</v>
      </c>
      <c r="H15" s="10">
        <f t="shared" si="0"/>
        <v>-8226.099999999999</v>
      </c>
      <c r="I15" s="1"/>
    </row>
    <row r="16" spans="1:9" ht="38.25">
      <c r="A16" s="6" t="s">
        <v>30</v>
      </c>
      <c r="B16" s="6" t="s">
        <v>29</v>
      </c>
      <c r="C16" s="7">
        <v>0.8</v>
      </c>
      <c r="D16" s="7">
        <v>0</v>
      </c>
      <c r="E16" s="7">
        <f t="shared" si="1"/>
        <v>-0.8</v>
      </c>
      <c r="F16" s="16">
        <f t="shared" si="2"/>
        <v>0</v>
      </c>
      <c r="G16" s="7">
        <v>7.1</v>
      </c>
      <c r="H16" s="7">
        <f t="shared" si="0"/>
        <v>-7.1</v>
      </c>
      <c r="I16" s="1"/>
    </row>
    <row r="17" spans="1:9" ht="27.75" customHeight="1">
      <c r="A17" s="9" t="s">
        <v>57</v>
      </c>
      <c r="B17" s="9" t="s">
        <v>58</v>
      </c>
      <c r="C17" s="10">
        <v>33090.1</v>
      </c>
      <c r="D17" s="10">
        <v>15702.5</v>
      </c>
      <c r="E17" s="10">
        <f t="shared" si="1"/>
        <v>-17387.6</v>
      </c>
      <c r="F17" s="17">
        <f t="shared" si="2"/>
        <v>0.47453770160863823</v>
      </c>
      <c r="G17" s="10">
        <v>16342.5</v>
      </c>
      <c r="H17" s="10">
        <f t="shared" si="0"/>
        <v>-640</v>
      </c>
      <c r="I17" s="1"/>
    </row>
    <row r="18" spans="1:8" ht="45.75" customHeight="1">
      <c r="A18" s="6" t="s">
        <v>28</v>
      </c>
      <c r="B18" s="6" t="s">
        <v>27</v>
      </c>
      <c r="C18" s="7">
        <v>0</v>
      </c>
      <c r="D18" s="7">
        <v>0</v>
      </c>
      <c r="E18" s="7">
        <f t="shared" si="1"/>
        <v>0</v>
      </c>
      <c r="F18" s="16" t="s">
        <v>73</v>
      </c>
      <c r="G18" s="7">
        <v>0</v>
      </c>
      <c r="H18" s="7">
        <f t="shared" si="0"/>
        <v>0</v>
      </c>
    </row>
    <row r="19" spans="1:9" ht="141" customHeight="1">
      <c r="A19" s="9" t="s">
        <v>26</v>
      </c>
      <c r="B19" s="9" t="s">
        <v>25</v>
      </c>
      <c r="C19" s="10">
        <v>51429.4</v>
      </c>
      <c r="D19" s="10">
        <v>22515.4</v>
      </c>
      <c r="E19" s="10">
        <f t="shared" si="1"/>
        <v>-28914</v>
      </c>
      <c r="F19" s="17">
        <f t="shared" si="2"/>
        <v>0.4377923911225875</v>
      </c>
      <c r="G19" s="10">
        <v>21040.5</v>
      </c>
      <c r="H19" s="10">
        <f t="shared" si="0"/>
        <v>1474.9000000000015</v>
      </c>
      <c r="I19" s="1"/>
    </row>
    <row r="20" spans="1:9" ht="38.25">
      <c r="A20" s="6" t="s">
        <v>24</v>
      </c>
      <c r="B20" s="6" t="s">
        <v>23</v>
      </c>
      <c r="C20" s="7">
        <v>10409.7</v>
      </c>
      <c r="D20" s="7">
        <v>10409.7</v>
      </c>
      <c r="E20" s="7">
        <f t="shared" si="1"/>
        <v>0</v>
      </c>
      <c r="F20" s="16">
        <f t="shared" si="2"/>
        <v>1</v>
      </c>
      <c r="G20" s="7">
        <v>1480</v>
      </c>
      <c r="H20" s="7">
        <f t="shared" si="0"/>
        <v>8929.7</v>
      </c>
      <c r="I20" s="1"/>
    </row>
    <row r="21" spans="1:8" ht="123.75" customHeight="1">
      <c r="A21" s="9" t="s">
        <v>22</v>
      </c>
      <c r="B21" s="9" t="s">
        <v>21</v>
      </c>
      <c r="C21" s="10">
        <v>27877.5</v>
      </c>
      <c r="D21" s="10">
        <v>14188.5</v>
      </c>
      <c r="E21" s="10">
        <f t="shared" si="1"/>
        <v>-13689</v>
      </c>
      <c r="F21" s="17">
        <f t="shared" si="2"/>
        <v>0.5089588377723971</v>
      </c>
      <c r="G21" s="10">
        <v>15972.7</v>
      </c>
      <c r="H21" s="10">
        <f t="shared" si="0"/>
        <v>-1784.2000000000007</v>
      </c>
    </row>
    <row r="22" spans="1:9" ht="25.5">
      <c r="A22" s="6" t="s">
        <v>20</v>
      </c>
      <c r="B22" s="6" t="s">
        <v>19</v>
      </c>
      <c r="C22" s="7">
        <v>17500</v>
      </c>
      <c r="D22" s="7">
        <v>14201.2</v>
      </c>
      <c r="E22" s="7">
        <f t="shared" si="1"/>
        <v>-3298.7999999999993</v>
      </c>
      <c r="F22" s="16">
        <f t="shared" si="2"/>
        <v>0.8114971428571429</v>
      </c>
      <c r="G22" s="7">
        <v>6421.9</v>
      </c>
      <c r="H22" s="7">
        <f t="shared" si="0"/>
        <v>7779.300000000001</v>
      </c>
      <c r="I22" s="1"/>
    </row>
    <row r="23" spans="1:9" ht="25.5">
      <c r="A23" s="9" t="s">
        <v>18</v>
      </c>
      <c r="B23" s="9" t="s">
        <v>17</v>
      </c>
      <c r="C23" s="10">
        <v>1807.5</v>
      </c>
      <c r="D23" s="10">
        <v>839.9</v>
      </c>
      <c r="E23" s="10">
        <f t="shared" si="1"/>
        <v>-967.6</v>
      </c>
      <c r="F23" s="17">
        <f t="shared" si="2"/>
        <v>0.4646749654218534</v>
      </c>
      <c r="G23" s="10">
        <v>814.6</v>
      </c>
      <c r="H23" s="10">
        <f t="shared" si="0"/>
        <v>25.299999999999955</v>
      </c>
      <c r="I23" s="1"/>
    </row>
    <row r="24" spans="1:9" ht="25.5">
      <c r="A24" s="6" t="s">
        <v>16</v>
      </c>
      <c r="B24" s="6" t="s">
        <v>15</v>
      </c>
      <c r="C24" s="7">
        <v>120899.1</v>
      </c>
      <c r="D24" s="7">
        <v>63582.8</v>
      </c>
      <c r="E24" s="7">
        <f t="shared" si="1"/>
        <v>-57316.3</v>
      </c>
      <c r="F24" s="16">
        <f t="shared" si="2"/>
        <v>0.52591623924413</v>
      </c>
      <c r="G24" s="7">
        <v>69832.7</v>
      </c>
      <c r="H24" s="7">
        <f t="shared" si="0"/>
        <v>-6249.899999999994</v>
      </c>
      <c r="I24" s="1"/>
    </row>
    <row r="25" spans="1:9" ht="117.75" customHeight="1">
      <c r="A25" s="9" t="s">
        <v>14</v>
      </c>
      <c r="B25" s="9" t="s">
        <v>13</v>
      </c>
      <c r="C25" s="10">
        <v>0</v>
      </c>
      <c r="D25" s="10">
        <v>0</v>
      </c>
      <c r="E25" s="10">
        <f t="shared" si="1"/>
        <v>0</v>
      </c>
      <c r="F25" s="17" t="s">
        <v>73</v>
      </c>
      <c r="G25" s="10">
        <v>0.5</v>
      </c>
      <c r="H25" s="10">
        <f t="shared" si="0"/>
        <v>-0.5</v>
      </c>
      <c r="I25" s="1"/>
    </row>
    <row r="26" spans="1:9" ht="51.75" customHeight="1">
      <c r="A26" s="6" t="s">
        <v>12</v>
      </c>
      <c r="B26" s="6" t="s">
        <v>11</v>
      </c>
      <c r="C26" s="7">
        <v>6000</v>
      </c>
      <c r="D26" s="7">
        <v>4154.1</v>
      </c>
      <c r="E26" s="7">
        <f t="shared" si="1"/>
        <v>-1845.8999999999996</v>
      </c>
      <c r="F26" s="16">
        <f t="shared" si="2"/>
        <v>0.69235</v>
      </c>
      <c r="G26" s="7">
        <v>1227.6</v>
      </c>
      <c r="H26" s="7">
        <f t="shared" si="0"/>
        <v>2926.5000000000005</v>
      </c>
      <c r="I26" s="1"/>
    </row>
    <row r="27" spans="1:9" ht="25.5">
      <c r="A27" s="9" t="s">
        <v>59</v>
      </c>
      <c r="B27" s="9" t="s">
        <v>64</v>
      </c>
      <c r="C27" s="10">
        <v>10260.1</v>
      </c>
      <c r="D27" s="10">
        <v>3700.5</v>
      </c>
      <c r="E27" s="10">
        <f t="shared" si="1"/>
        <v>-6559.6</v>
      </c>
      <c r="F27" s="17">
        <f t="shared" si="2"/>
        <v>0.3606689993274919</v>
      </c>
      <c r="G27" s="10">
        <v>5702.3</v>
      </c>
      <c r="H27" s="10">
        <f t="shared" si="0"/>
        <v>-2001.8000000000002</v>
      </c>
      <c r="I27" s="1"/>
    </row>
    <row r="28" spans="1:9" ht="15">
      <c r="A28" s="6" t="s">
        <v>61</v>
      </c>
      <c r="B28" s="6" t="s">
        <v>60</v>
      </c>
      <c r="C28" s="7">
        <v>0</v>
      </c>
      <c r="D28" s="7">
        <v>-16.6</v>
      </c>
      <c r="E28" s="7">
        <f t="shared" si="1"/>
        <v>-16.6</v>
      </c>
      <c r="F28" s="16" t="s">
        <v>73</v>
      </c>
      <c r="G28" s="7">
        <v>207.1</v>
      </c>
      <c r="H28" s="7">
        <f t="shared" si="0"/>
        <v>-223.7</v>
      </c>
      <c r="I28" s="1"/>
    </row>
    <row r="29" spans="1:10" ht="18.75" customHeight="1">
      <c r="A29" s="12"/>
      <c r="B29" s="12" t="s">
        <v>55</v>
      </c>
      <c r="C29" s="13">
        <f>C6+C9+C10+C11+C12+C13+C14+C15+C16+C17+C18+C19+C20+C21+C22+C23+C24+C25+C26+C27+C28</f>
        <v>2102417</v>
      </c>
      <c r="D29" s="13">
        <f>D6+D9+D10+D11+D12+D13+D14+D15+D16+D17+D18+D19+D20+D21+D22+D23+D24+D25+D26+D27+D28</f>
        <v>977589.7</v>
      </c>
      <c r="E29" s="13">
        <f t="shared" si="1"/>
        <v>-1124827.3</v>
      </c>
      <c r="F29" s="18">
        <f t="shared" si="2"/>
        <v>0.464983730630032</v>
      </c>
      <c r="G29" s="13">
        <f>G6+G9+G10+G11+G12+G13+G14+G15+G16+G17+G18+G19+G20+G21+G22+G23+G24+G25+G26+G27+G28</f>
        <v>876068.2999999998</v>
      </c>
      <c r="H29" s="13">
        <f t="shared" si="0"/>
        <v>101521.40000000014</v>
      </c>
      <c r="I29" s="1"/>
      <c r="J29" s="2"/>
    </row>
    <row r="30" spans="1:9" ht="38.25">
      <c r="A30" s="6" t="s">
        <v>10</v>
      </c>
      <c r="B30" s="6" t="s">
        <v>9</v>
      </c>
      <c r="C30" s="7">
        <v>895538.3</v>
      </c>
      <c r="D30" s="7">
        <v>403136.9</v>
      </c>
      <c r="E30" s="7">
        <f t="shared" si="1"/>
        <v>-492401.4</v>
      </c>
      <c r="F30" s="16">
        <f t="shared" si="2"/>
        <v>0.45016153971304185</v>
      </c>
      <c r="G30" s="7">
        <v>287875.7</v>
      </c>
      <c r="H30" s="7">
        <f t="shared" si="0"/>
        <v>115261.20000000001</v>
      </c>
      <c r="I30" s="1"/>
    </row>
    <row r="31" spans="1:9" ht="38.25">
      <c r="A31" s="9" t="s">
        <v>8</v>
      </c>
      <c r="B31" s="9" t="s">
        <v>7</v>
      </c>
      <c r="C31" s="10">
        <v>1856148.5</v>
      </c>
      <c r="D31" s="10">
        <v>483005.6</v>
      </c>
      <c r="E31" s="10">
        <f t="shared" si="1"/>
        <v>-1373142.9</v>
      </c>
      <c r="F31" s="17">
        <f t="shared" si="2"/>
        <v>0.2602192658615407</v>
      </c>
      <c r="G31" s="10">
        <v>135050.8</v>
      </c>
      <c r="H31" s="10">
        <f t="shared" si="0"/>
        <v>347954.8</v>
      </c>
      <c r="I31" s="1"/>
    </row>
    <row r="32" spans="1:9" ht="38.25">
      <c r="A32" s="6" t="s">
        <v>6</v>
      </c>
      <c r="B32" s="6" t="s">
        <v>5</v>
      </c>
      <c r="C32" s="7">
        <v>1781418.4</v>
      </c>
      <c r="D32" s="7">
        <v>1010143.9</v>
      </c>
      <c r="E32" s="7">
        <f t="shared" si="1"/>
        <v>-771274.4999999999</v>
      </c>
      <c r="F32" s="16">
        <f t="shared" si="2"/>
        <v>0.5670447212176545</v>
      </c>
      <c r="G32" s="7">
        <v>878156.7</v>
      </c>
      <c r="H32" s="7">
        <f t="shared" si="0"/>
        <v>131987.20000000007</v>
      </c>
      <c r="I32" s="1"/>
    </row>
    <row r="33" spans="1:9" ht="15">
      <c r="A33" s="9" t="s">
        <v>54</v>
      </c>
      <c r="B33" s="9" t="s">
        <v>65</v>
      </c>
      <c r="C33" s="10">
        <v>159442.9</v>
      </c>
      <c r="D33" s="10">
        <v>71062.8</v>
      </c>
      <c r="E33" s="10">
        <f t="shared" si="1"/>
        <v>-88380.09999999999</v>
      </c>
      <c r="F33" s="17">
        <f t="shared" si="2"/>
        <v>0.44569435202194646</v>
      </c>
      <c r="G33" s="10">
        <v>62610.2</v>
      </c>
      <c r="H33" s="10">
        <f t="shared" si="0"/>
        <v>8452.600000000006</v>
      </c>
      <c r="I33" s="1"/>
    </row>
    <row r="34" spans="1:9" ht="25.5">
      <c r="A34" s="6" t="s">
        <v>51</v>
      </c>
      <c r="B34" s="6" t="s">
        <v>52</v>
      </c>
      <c r="C34" s="7">
        <v>0</v>
      </c>
      <c r="D34" s="7">
        <v>0</v>
      </c>
      <c r="E34" s="7">
        <f t="shared" si="1"/>
        <v>0</v>
      </c>
      <c r="F34" s="16" t="s">
        <v>73</v>
      </c>
      <c r="G34" s="7">
        <v>738.5</v>
      </c>
      <c r="H34" s="7">
        <f t="shared" si="0"/>
        <v>-738.5</v>
      </c>
      <c r="I34" s="1"/>
    </row>
    <row r="35" spans="1:9" ht="15">
      <c r="A35" s="12"/>
      <c r="B35" s="12" t="s">
        <v>56</v>
      </c>
      <c r="C35" s="13">
        <f>C30+C31+C32+C34+C33</f>
        <v>4692548.1</v>
      </c>
      <c r="D35" s="13">
        <f>D30+D31+D32+D33+D34</f>
        <v>1967349.2</v>
      </c>
      <c r="E35" s="13">
        <f t="shared" si="1"/>
        <v>-2725198.8999999994</v>
      </c>
      <c r="F35" s="18">
        <f t="shared" si="2"/>
        <v>0.41924966096778</v>
      </c>
      <c r="G35" s="13">
        <f>G30+G31+G32+G33+G34</f>
        <v>1364431.9</v>
      </c>
      <c r="H35" s="13">
        <f t="shared" si="0"/>
        <v>602917.3</v>
      </c>
      <c r="I35" s="1"/>
    </row>
    <row r="36" spans="1:9" ht="81" customHeight="1">
      <c r="A36" s="6" t="s">
        <v>4</v>
      </c>
      <c r="B36" s="6" t="s">
        <v>3</v>
      </c>
      <c r="C36" s="7">
        <v>0</v>
      </c>
      <c r="D36" s="7">
        <v>353.2</v>
      </c>
      <c r="E36" s="7">
        <f t="shared" si="1"/>
        <v>353.2</v>
      </c>
      <c r="F36" s="16" t="s">
        <v>73</v>
      </c>
      <c r="G36" s="7">
        <v>800.4</v>
      </c>
      <c r="H36" s="7">
        <f t="shared" si="0"/>
        <v>-447.2</v>
      </c>
      <c r="I36" s="1"/>
    </row>
    <row r="37" spans="1:9" ht="67.5" customHeight="1">
      <c r="A37" s="9" t="s">
        <v>2</v>
      </c>
      <c r="B37" s="9" t="s">
        <v>1</v>
      </c>
      <c r="C37" s="10">
        <v>0</v>
      </c>
      <c r="D37" s="10">
        <v>-1330.4</v>
      </c>
      <c r="E37" s="10">
        <f t="shared" si="1"/>
        <v>-1330.4</v>
      </c>
      <c r="F37" s="17" t="s">
        <v>73</v>
      </c>
      <c r="G37" s="10">
        <v>2305.1</v>
      </c>
      <c r="H37" s="10">
        <f t="shared" si="0"/>
        <v>-3635.5</v>
      </c>
      <c r="I37" s="1"/>
    </row>
    <row r="38" spans="1:9" ht="15">
      <c r="A38" s="14" t="s">
        <v>0</v>
      </c>
      <c r="B38" s="14"/>
      <c r="C38" s="15">
        <f>C29+C35+C36+C37</f>
        <v>6794965.1</v>
      </c>
      <c r="D38" s="15">
        <f>D29+D35+D36+D37</f>
        <v>2943961.7</v>
      </c>
      <c r="E38" s="15">
        <f t="shared" si="1"/>
        <v>-3851003.3999999994</v>
      </c>
      <c r="F38" s="19">
        <f t="shared" si="2"/>
        <v>0.43325633857928136</v>
      </c>
      <c r="G38" s="15">
        <f>G29+G35+G36+G37</f>
        <v>2243605.6999999997</v>
      </c>
      <c r="H38" s="15">
        <f t="shared" si="0"/>
        <v>700356.0000000005</v>
      </c>
      <c r="I38" s="1"/>
    </row>
    <row r="39" ht="15">
      <c r="I39" s="1"/>
    </row>
    <row r="40" spans="3:8" ht="15">
      <c r="C40" s="1"/>
      <c r="D40" s="3"/>
      <c r="E40" s="1"/>
      <c r="F40" s="1"/>
      <c r="G40" s="3"/>
      <c r="H40" s="1"/>
    </row>
  </sheetData>
  <sheetProtection/>
  <mergeCells count="9">
    <mergeCell ref="A6:A8"/>
    <mergeCell ref="A1:H1"/>
    <mergeCell ref="E3:F3"/>
    <mergeCell ref="A3:A4"/>
    <mergeCell ref="B3:B4"/>
    <mergeCell ref="C3:C4"/>
    <mergeCell ref="D3:D4"/>
    <mergeCell ref="G3:G4"/>
    <mergeCell ref="H3:H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Ирина Крылова</cp:lastModifiedBy>
  <dcterms:created xsi:type="dcterms:W3CDTF">2018-12-17T12:44:43Z</dcterms:created>
  <dcterms:modified xsi:type="dcterms:W3CDTF">2022-12-20T11:52:32Z</dcterms:modified>
  <cp:category/>
  <cp:version/>
  <cp:contentType/>
  <cp:contentStatus/>
</cp:coreProperties>
</file>