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<sst xmlns="http://schemas.openxmlformats.org/spreadsheetml/2006/main" count="81" uniqueCount="76">
  <si>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</si>
  <si>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</si>
  <si>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</si>
  <si>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</si>
  <si>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</si>
  <si>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</si>
  <si>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</si>
  <si>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</si>
  <si>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</si>
  <si>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</si>
  <si>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</si>
  <si>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Прочие неналоговые доходы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</si>
  <si>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</si>
  <si>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</si>
  <si>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</si>
  <si>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</si>
  <si>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</si>
  <si>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</si>
  <si>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</si>
  <si>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</si>
  <si>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</si>
  <si>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</si>
  <si>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</si>
  <si>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</si>
  <si>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</si>
  <si>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</si>
  <si>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</si>
  <si>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</si>
  <si>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</si>
  <si>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</si>
  <si>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</si>
  <si>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</si>
  <si>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</si>
  <si>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</si>
  <si>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</si>
  <si>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</si>
  <si>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</si>
  <si>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</si>
  <si>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</si>
  <si>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</si>
  <si>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</si>
  <si>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</si>
  <si>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</si>
  <si>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</si>
  <si>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</si>
  <si>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</si>
  <si>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</si>
  <si>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</si>
  <si>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</si>
  <si>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Отклонение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</si>
  <si>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</si>
  <si>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</si>
  <si>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</si>
  <si>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</si>
  <si>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</si>
  <si>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</si>
  <si>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Налоговые и неналоговые доходы</t>
  </si>
  <si>
    <t>Безвозмездные поступления</t>
  </si>
  <si>
    <t>1 08 00000 01 0000 110</t>
  </si>
  <si>
    <t>1 17 00000 00 0000 180</t>
  </si>
  <si>
    <t>1 16 00000 00 0000 000</t>
  </si>
  <si>
    <t>5=4-3</t>
  </si>
  <si>
    <t xml:space="preserve">Государственная пошлина </t>
  </si>
  <si>
    <t>Штрафы, санкции, возмещение ущерба</t>
  </si>
  <si>
    <t>Межбюджетные трансферты</t>
  </si>
  <si>
    <t>Факт на 01.10.2021 г.</t>
  </si>
  <si>
    <t>План 2022 год</t>
  </si>
  <si>
    <t>Факт на 01.10.2022 г.</t>
  </si>
  <si>
    <t>Отклонение,
сумма</t>
  </si>
  <si>
    <t>сумма</t>
  </si>
  <si>
    <t>%</t>
  </si>
  <si>
    <t>6=4/3</t>
  </si>
  <si>
    <t>8=4-6</t>
  </si>
  <si>
    <t>-</t>
  </si>
  <si>
    <t xml:space="preserve">Сведения об исполнении бюджета за 9 по видам доходов 2021 год и 2022 год                                                       </t>
  </si>
  <si>
    <t xml:space="preserve">     тыс. 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</si>
</sst>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sz val="10"/>
      <color indexed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632523"/>
      <name val="Times New Roman"/>
      <family val="1"/>
    </font>
    <font>
      <b/>
      <sz val="8"/>
      <color rgb="FF632523"/>
      <name val="Times New Roman"/>
      <family val="1"/>
    </font>
    <font>
      <sz val="10"/>
      <color rgb="FF63252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9" fillId="15" borderId="10" xfId="0" applyFont="1" applyFill="1" applyBorder="1" applyAlignment="1">
      <alignment horizontal="center" vertical="center" wrapText="1" readingOrder="1"/>
    </xf>
    <xf numFmtId="0" fontId="40" fillId="15" borderId="10" xfId="0" applyFont="1" applyFill="1" applyBorder="1" applyAlignment="1">
      <alignment horizontal="center" vertical="center" wrapText="1" readingOrder="1"/>
    </xf>
    <xf numFmtId="0" fontId="41" fillId="9" borderId="10" xfId="0" applyFont="1" applyFill="1" applyBorder="1" applyAlignment="1">
      <alignment horizontal="left" vertical="top" wrapText="1" readingOrder="1"/>
    </xf>
    <xf numFmtId="164" fontId="41" fillId="9" borderId="10" xfId="0" applyNumberFormat="1" applyFont="1" applyFill="1" applyBorder="1" applyAlignment="1">
      <alignment horizontal="right" vertical="top" wrapText="1" readingOrder="1"/>
    </xf>
    <xf numFmtId="4" fontId="41" fillId="9" borderId="10" xfId="0" applyNumberFormat="1" applyFont="1" applyFill="1" applyBorder="1" applyAlignment="1">
      <alignment horizontal="right" vertical="top" wrapText="1" readingOrder="1"/>
    </xf>
    <xf numFmtId="0" fontId="41" fillId="33" borderId="10" xfId="0" applyFont="1" applyFill="1" applyBorder="1" applyAlignment="1">
      <alignment horizontal="left" vertical="top" wrapText="1" readingOrder="1"/>
    </xf>
    <xf numFmtId="164" fontId="41" fillId="33" borderId="10" xfId="0" applyNumberFormat="1" applyFont="1" applyFill="1" applyBorder="1" applyAlignment="1">
      <alignment horizontal="right" vertical="top" wrapText="1" readingOrder="1"/>
    </xf>
    <xf numFmtId="0" fontId="41" fillId="33" borderId="10" xfId="0" applyFont="1" applyFill="1" applyBorder="1" applyAlignment="1">
      <alignment horizontal="center" vertical="center" wrapText="1" readingOrder="1"/>
    </xf>
    <xf numFmtId="0" fontId="41" fillId="34" borderId="10" xfId="0" applyFont="1" applyFill="1" applyBorder="1" applyAlignment="1">
      <alignment horizontal="left" vertical="top" wrapText="1" readingOrder="1"/>
    </xf>
    <xf numFmtId="164" fontId="41" fillId="34" borderId="10" xfId="0" applyNumberFormat="1" applyFont="1" applyFill="1" applyBorder="1" applyAlignment="1">
      <alignment horizontal="right" vertical="top" wrapText="1" readingOrder="1"/>
    </xf>
    <xf numFmtId="0" fontId="39" fillId="34" borderId="10" xfId="0" applyFont="1" applyFill="1" applyBorder="1" applyAlignment="1">
      <alignment horizontal="left" vertical="top" wrapText="1" readingOrder="1"/>
    </xf>
    <xf numFmtId="164" fontId="39" fillId="34" borderId="10" xfId="0" applyNumberFormat="1" applyFont="1" applyFill="1" applyBorder="1" applyAlignment="1">
      <alignment horizontal="right" vertical="top" wrapText="1" readingOrder="1"/>
    </xf>
    <xf numFmtId="165" fontId="41" fillId="9" borderId="10" xfId="0" applyNumberFormat="1" applyFont="1" applyFill="1" applyBorder="1" applyAlignment="1">
      <alignment horizontal="right" vertical="top" wrapText="1" readingOrder="1"/>
    </xf>
    <xf numFmtId="165" fontId="41" fillId="34" borderId="10" xfId="0" applyNumberFormat="1" applyFont="1" applyFill="1" applyBorder="1" applyAlignment="1">
      <alignment horizontal="right" vertical="top" wrapText="1" readingOrder="1"/>
    </xf>
    <xf numFmtId="165" fontId="41" fillId="33" borderId="10" xfId="0" applyNumberFormat="1" applyFont="1" applyFill="1" applyBorder="1" applyAlignment="1">
      <alignment horizontal="right" vertical="top" wrapText="1" readingOrder="1"/>
    </xf>
    <xf numFmtId="165" fontId="39" fillId="34" borderId="10" xfId="0" applyNumberFormat="1" applyFont="1" applyFill="1" applyBorder="1" applyAlignment="1">
      <alignment horizontal="right" vertical="top" wrapText="1" readingOrder="1"/>
    </xf>
    <xf numFmtId="0" fontId="41" fillId="9" borderId="10" xfId="0" applyFont="1" applyFill="1" applyBorder="1" applyAlignment="1">
      <alignment horizontal="left" vertical="top" wrapText="1" readingOrder="1"/>
    </xf>
    <xf numFmtId="0" fontId="42" fillId="33" borderId="0" xfId="0" applyFont="1" applyFill="1" applyBorder="1" applyAlignment="1">
      <alignment horizontal="center" vertical="center" wrapText="1"/>
    </xf>
    <xf numFmtId="0" fontId="39" fillId="15" borderId="11" xfId="0" applyFont="1" applyFill="1" applyBorder="1" applyAlignment="1">
      <alignment horizontal="center" vertical="center" wrapText="1" readingOrder="1"/>
    </xf>
    <xf numFmtId="0" fontId="39" fillId="15" borderId="12" xfId="0" applyFont="1" applyFill="1" applyBorder="1" applyAlignment="1">
      <alignment horizontal="center" vertical="center" wrapText="1" readingOrder="1"/>
    </xf>
    <xf numFmtId="0" fontId="39" fillId="15" borderId="10" xfId="0" applyFont="1" applyFill="1" applyBorder="1" applyAlignment="1">
      <alignment horizontal="center" vertical="center" wrapText="1" readingOrder="1"/>
    </xf>
    <xf numFmtId="0" fontId="4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21.421875" style="0" customWidth="1"/>
    <col min="2" max="2" width="29.8515625" style="0" customWidth="1"/>
    <col min="3" max="3" width="11.28125" style="0" customWidth="1"/>
    <col min="4" max="6" width="12.57421875" style="0" customWidth="1"/>
    <col min="7" max="7" width="12.7109375" style="0" customWidth="1"/>
    <col min="8" max="8" width="12.57421875" style="0" customWidth="1"/>
  </cols>
  <sheetData>
    <row r="1" spans="1:8" ht="71.25" customHeight="1">
      <c r="A1" s="22" t="s">
        <v>74</v>
      </c>
      <c r="B1" s="22"/>
      <c r="C1" s="22"/>
      <c r="D1" s="22"/>
      <c r="E1" s="22"/>
      <c r="F1" s="22"/>
      <c r="G1" s="22"/>
      <c r="H1" s="22"/>
    </row>
    <row r="2" spans="1:8" ht="26.25" customHeight="1">
      <c r="A2" s="26"/>
      <c r="B2" s="27"/>
      <c r="C2" s="27"/>
      <c r="D2" s="27"/>
      <c r="E2" s="27"/>
      <c r="F2" s="27"/>
      <c r="G2" s="27"/>
      <c r="H2" s="28" t="s">
        <v>75</v>
      </c>
    </row>
    <row r="3" spans="1:8" ht="58.5" customHeight="1">
      <c r="A3" s="23" t="s">
        <v>51</v>
      </c>
      <c r="B3" s="23" t="s">
        <v>50</v>
      </c>
      <c r="C3" s="23" t="s">
        <v>66</v>
      </c>
      <c r="D3" s="23" t="s">
        <v>67</v>
      </c>
      <c r="E3" s="25" t="s">
        <v>49</v>
      </c>
      <c r="F3" s="25"/>
      <c r="G3" s="23" t="s">
        <v>65</v>
      </c>
      <c r="H3" s="23" t="s">
        <v>68</v>
      </c>
    </row>
    <row r="4" spans="1:8" ht="58.5" customHeight="1">
      <c r="A4" s="24"/>
      <c r="B4" s="24"/>
      <c r="C4" s="24"/>
      <c r="D4" s="24"/>
      <c r="E4" s="5" t="s">
        <v>69</v>
      </c>
      <c r="F4" s="5" t="s">
        <v>70</v>
      </c>
      <c r="G4" s="24"/>
      <c r="H4" s="24"/>
    </row>
    <row r="5" spans="1:8" ht="26.25" customHeight="1">
      <c r="A5" s="6">
        <v>1</v>
      </c>
      <c r="B5" s="6">
        <v>2</v>
      </c>
      <c r="C5" s="6">
        <v>3</v>
      </c>
      <c r="D5" s="6">
        <v>4</v>
      </c>
      <c r="E5" s="6" t="s">
        <v>61</v>
      </c>
      <c r="F5" s="6" t="s">
        <v>71</v>
      </c>
      <c r="G5" s="6">
        <v>7</v>
      </c>
      <c r="H5" s="6" t="s">
        <v>72</v>
      </c>
    </row>
    <row r="6" spans="1:8" ht="15">
      <c r="A6" s="21" t="s">
        <v>48</v>
      </c>
      <c r="B6" s="7" t="s">
        <v>47</v>
      </c>
      <c r="C6" s="8">
        <v>870695.4</v>
      </c>
      <c r="D6" s="8">
        <v>608058.3</v>
      </c>
      <c r="E6" s="8">
        <f>D6-C6</f>
        <v>-262637.1</v>
      </c>
      <c r="F6" s="17">
        <f>D6/C6</f>
        <v>0.6983593803297916</v>
      </c>
      <c r="G6" s="8">
        <v>560332.8</v>
      </c>
      <c r="H6" s="8">
        <f>D6-G6</f>
        <v>47725.5</v>
      </c>
    </row>
    <row r="7" spans="1:8" ht="25.5">
      <c r="A7" s="21"/>
      <c r="B7" s="7" t="s">
        <v>46</v>
      </c>
      <c r="C7" s="8">
        <v>260722.8</v>
      </c>
      <c r="D7" s="8">
        <v>187838.3</v>
      </c>
      <c r="E7" s="8">
        <f aca="true" t="shared" si="0" ref="E7:E38">D7-C7</f>
        <v>-72884.5</v>
      </c>
      <c r="F7" s="17">
        <f aca="true" t="shared" si="1" ref="F7:F38">D7/C7</f>
        <v>0.7204521430423423</v>
      </c>
      <c r="G7" s="8">
        <v>167116.8</v>
      </c>
      <c r="H7" s="8">
        <f aca="true" t="shared" si="2" ref="H7:H38">D7-G7</f>
        <v>20721.5</v>
      </c>
    </row>
    <row r="8" spans="1:8" ht="18.75" customHeight="1">
      <c r="A8" s="21"/>
      <c r="B8" s="7" t="s">
        <v>45</v>
      </c>
      <c r="C8" s="9">
        <v>8.94</v>
      </c>
      <c r="D8" s="9">
        <v>8.94</v>
      </c>
      <c r="E8" s="8">
        <f t="shared" si="0"/>
        <v>0</v>
      </c>
      <c r="F8" s="17">
        <f t="shared" si="1"/>
        <v>1</v>
      </c>
      <c r="G8" s="9">
        <v>8.5</v>
      </c>
      <c r="H8" s="8">
        <f t="shared" si="2"/>
        <v>0.4399999999999995</v>
      </c>
    </row>
    <row r="9" spans="1:9" ht="39" customHeight="1">
      <c r="A9" s="10" t="s">
        <v>44</v>
      </c>
      <c r="B9" s="10" t="s">
        <v>43</v>
      </c>
      <c r="C9" s="11">
        <v>33989.9</v>
      </c>
      <c r="D9" s="11">
        <v>29230</v>
      </c>
      <c r="E9" s="11">
        <f t="shared" si="0"/>
        <v>-4759.9000000000015</v>
      </c>
      <c r="F9" s="19">
        <f t="shared" si="1"/>
        <v>0.8599613414573152</v>
      </c>
      <c r="G9" s="11">
        <v>24184.5</v>
      </c>
      <c r="H9" s="11">
        <f t="shared" si="2"/>
        <v>5045.5</v>
      </c>
      <c r="I9" s="1"/>
    </row>
    <row r="10" spans="1:8" ht="38.25">
      <c r="A10" s="7" t="s">
        <v>42</v>
      </c>
      <c r="B10" s="7" t="s">
        <v>41</v>
      </c>
      <c r="C10" s="8">
        <v>731912.1</v>
      </c>
      <c r="D10" s="8">
        <v>544009</v>
      </c>
      <c r="E10" s="8">
        <f t="shared" si="0"/>
        <v>-187903.09999999998</v>
      </c>
      <c r="F10" s="17">
        <f t="shared" si="1"/>
        <v>0.7432709474266104</v>
      </c>
      <c r="G10" s="8">
        <v>429429</v>
      </c>
      <c r="H10" s="8">
        <f t="shared" si="2"/>
        <v>114580</v>
      </c>
    </row>
    <row r="11" spans="1:9" ht="41.25" customHeight="1">
      <c r="A11" s="12" t="s">
        <v>40</v>
      </c>
      <c r="B11" s="12" t="s">
        <v>39</v>
      </c>
      <c r="C11" s="11">
        <v>-59.6</v>
      </c>
      <c r="D11" s="11">
        <v>-84.8</v>
      </c>
      <c r="E11" s="11">
        <f t="shared" si="0"/>
        <v>-25.199999999999996</v>
      </c>
      <c r="F11" s="19">
        <f t="shared" si="1"/>
        <v>1.4228187919463087</v>
      </c>
      <c r="G11" s="11">
        <v>9323.5</v>
      </c>
      <c r="H11" s="11">
        <f t="shared" si="2"/>
        <v>-9408.3</v>
      </c>
      <c r="I11" s="1"/>
    </row>
    <row r="12" spans="1:9" ht="27.75" customHeight="1">
      <c r="A12" s="7" t="s">
        <v>38</v>
      </c>
      <c r="B12" s="7" t="s">
        <v>54</v>
      </c>
      <c r="C12" s="8">
        <v>2736.2</v>
      </c>
      <c r="D12" s="8">
        <v>2451.4</v>
      </c>
      <c r="E12" s="8">
        <f t="shared" si="0"/>
        <v>-284.7999999999997</v>
      </c>
      <c r="F12" s="17">
        <f t="shared" si="1"/>
        <v>0.8959140413712449</v>
      </c>
      <c r="G12" s="8">
        <v>1361.5</v>
      </c>
      <c r="H12" s="8">
        <f t="shared" si="2"/>
        <v>1089.9</v>
      </c>
      <c r="I12" s="1"/>
    </row>
    <row r="13" spans="1:9" ht="38.25">
      <c r="A13" s="10" t="s">
        <v>37</v>
      </c>
      <c r="B13" s="10" t="s">
        <v>36</v>
      </c>
      <c r="C13" s="11">
        <v>41955.8</v>
      </c>
      <c r="D13" s="11">
        <v>26194.1</v>
      </c>
      <c r="E13" s="11">
        <f t="shared" si="0"/>
        <v>-15761.700000000004</v>
      </c>
      <c r="F13" s="19">
        <f t="shared" si="1"/>
        <v>0.6243260764900204</v>
      </c>
      <c r="G13" s="11">
        <v>27023.4</v>
      </c>
      <c r="H13" s="11">
        <f t="shared" si="2"/>
        <v>-829.3000000000029</v>
      </c>
      <c r="I13" s="1"/>
    </row>
    <row r="14" spans="1:9" ht="30" customHeight="1">
      <c r="A14" s="7" t="s">
        <v>35</v>
      </c>
      <c r="B14" s="7" t="s">
        <v>34</v>
      </c>
      <c r="C14" s="8">
        <v>54000</v>
      </c>
      <c r="D14" s="8">
        <v>5971.8</v>
      </c>
      <c r="E14" s="8">
        <f t="shared" si="0"/>
        <v>-48028.2</v>
      </c>
      <c r="F14" s="17">
        <f t="shared" si="1"/>
        <v>0.11058888888888889</v>
      </c>
      <c r="G14" s="8">
        <v>5608.4</v>
      </c>
      <c r="H14" s="8">
        <f t="shared" si="2"/>
        <v>363.40000000000055</v>
      </c>
      <c r="I14" s="1"/>
    </row>
    <row r="15" spans="1:9" ht="27" customHeight="1">
      <c r="A15" s="10" t="s">
        <v>33</v>
      </c>
      <c r="B15" s="10" t="s">
        <v>32</v>
      </c>
      <c r="C15" s="11">
        <v>87913</v>
      </c>
      <c r="D15" s="11">
        <v>57686.5</v>
      </c>
      <c r="E15" s="11">
        <f t="shared" si="0"/>
        <v>-30226.5</v>
      </c>
      <c r="F15" s="19">
        <f t="shared" si="1"/>
        <v>0.6561771296622797</v>
      </c>
      <c r="G15" s="11">
        <v>75445.8</v>
      </c>
      <c r="H15" s="11">
        <f t="shared" si="2"/>
        <v>-17759.300000000003</v>
      </c>
      <c r="I15" s="1"/>
    </row>
    <row r="16" spans="1:9" ht="38.25">
      <c r="A16" s="7" t="s">
        <v>31</v>
      </c>
      <c r="B16" s="7" t="s">
        <v>30</v>
      </c>
      <c r="C16" s="8">
        <v>0.8</v>
      </c>
      <c r="D16" s="8">
        <v>0.2</v>
      </c>
      <c r="E16" s="8">
        <f t="shared" si="0"/>
        <v>-0.6000000000000001</v>
      </c>
      <c r="F16" s="17">
        <f t="shared" si="1"/>
        <v>0.25</v>
      </c>
      <c r="G16" s="8">
        <v>7.1</v>
      </c>
      <c r="H16" s="8">
        <f t="shared" si="2"/>
        <v>-6.8999999999999995</v>
      </c>
      <c r="I16" s="1"/>
    </row>
    <row r="17" spans="1:9" ht="24" customHeight="1">
      <c r="A17" s="10" t="s">
        <v>58</v>
      </c>
      <c r="B17" s="10" t="s">
        <v>62</v>
      </c>
      <c r="C17" s="11">
        <v>33090.1</v>
      </c>
      <c r="D17" s="11">
        <v>25119.5</v>
      </c>
      <c r="E17" s="11">
        <f t="shared" si="0"/>
        <v>-7970.5999999999985</v>
      </c>
      <c r="F17" s="19">
        <f t="shared" si="1"/>
        <v>0.7591243302377448</v>
      </c>
      <c r="G17" s="11">
        <v>27392</v>
      </c>
      <c r="H17" s="11">
        <f t="shared" si="2"/>
        <v>-2272.5</v>
      </c>
      <c r="I17" s="1"/>
    </row>
    <row r="18" spans="1:8" ht="45.75" customHeight="1">
      <c r="A18" s="7" t="s">
        <v>29</v>
      </c>
      <c r="B18" s="7" t="s">
        <v>28</v>
      </c>
      <c r="C18" s="8">
        <v>0</v>
      </c>
      <c r="D18" s="8">
        <v>-0.3</v>
      </c>
      <c r="E18" s="8">
        <f t="shared" si="0"/>
        <v>-0.3</v>
      </c>
      <c r="F18" s="17" t="s">
        <v>73</v>
      </c>
      <c r="G18" s="8">
        <v>-0.8</v>
      </c>
      <c r="H18" s="8">
        <f t="shared" si="2"/>
        <v>0.5</v>
      </c>
    </row>
    <row r="19" spans="1:9" ht="141" customHeight="1">
      <c r="A19" s="10" t="s">
        <v>27</v>
      </c>
      <c r="B19" s="10" t="s">
        <v>26</v>
      </c>
      <c r="C19" s="11">
        <v>51429.4</v>
      </c>
      <c r="D19" s="11">
        <v>35374.9</v>
      </c>
      <c r="E19" s="11">
        <f t="shared" si="0"/>
        <v>-16054.5</v>
      </c>
      <c r="F19" s="19">
        <f t="shared" si="1"/>
        <v>0.6878341960046199</v>
      </c>
      <c r="G19" s="11">
        <v>35217.5</v>
      </c>
      <c r="H19" s="11">
        <f t="shared" si="2"/>
        <v>157.40000000000146</v>
      </c>
      <c r="I19" s="1"/>
    </row>
    <row r="20" spans="1:9" ht="38.25">
      <c r="A20" s="7" t="s">
        <v>25</v>
      </c>
      <c r="B20" s="7" t="s">
        <v>24</v>
      </c>
      <c r="C20" s="8">
        <v>10409.7</v>
      </c>
      <c r="D20" s="8">
        <v>10409.7</v>
      </c>
      <c r="E20" s="8">
        <f t="shared" si="0"/>
        <v>0</v>
      </c>
      <c r="F20" s="17">
        <f t="shared" si="1"/>
        <v>1</v>
      </c>
      <c r="G20" s="8">
        <v>1480</v>
      </c>
      <c r="H20" s="8">
        <f t="shared" si="2"/>
        <v>8929.7</v>
      </c>
      <c r="I20" s="1"/>
    </row>
    <row r="21" spans="1:8" ht="123.75" customHeight="1">
      <c r="A21" s="10" t="s">
        <v>23</v>
      </c>
      <c r="B21" s="10" t="s">
        <v>22</v>
      </c>
      <c r="C21" s="11">
        <v>27877.5</v>
      </c>
      <c r="D21" s="11">
        <v>20767.8</v>
      </c>
      <c r="E21" s="11">
        <f t="shared" si="0"/>
        <v>-7109.700000000001</v>
      </c>
      <c r="F21" s="19">
        <f t="shared" si="1"/>
        <v>0.7449663707290826</v>
      </c>
      <c r="G21" s="11">
        <v>24810.6</v>
      </c>
      <c r="H21" s="11">
        <f t="shared" si="2"/>
        <v>-4042.7999999999993</v>
      </c>
    </row>
    <row r="22" spans="1:9" ht="25.5">
      <c r="A22" s="7" t="s">
        <v>21</v>
      </c>
      <c r="B22" s="7" t="s">
        <v>20</v>
      </c>
      <c r="C22" s="8">
        <v>17500</v>
      </c>
      <c r="D22" s="8">
        <v>16374.1</v>
      </c>
      <c r="E22" s="8">
        <f t="shared" si="0"/>
        <v>-1125.8999999999996</v>
      </c>
      <c r="F22" s="17">
        <f t="shared" si="1"/>
        <v>0.9356628571428571</v>
      </c>
      <c r="G22" s="8">
        <v>6673.6</v>
      </c>
      <c r="H22" s="8">
        <f t="shared" si="2"/>
        <v>9700.5</v>
      </c>
      <c r="I22" s="1"/>
    </row>
    <row r="23" spans="1:9" ht="25.5">
      <c r="A23" s="10" t="s">
        <v>19</v>
      </c>
      <c r="B23" s="10" t="s">
        <v>18</v>
      </c>
      <c r="C23" s="11">
        <v>1807.5</v>
      </c>
      <c r="D23" s="11">
        <v>1674.6</v>
      </c>
      <c r="E23" s="11">
        <f t="shared" si="0"/>
        <v>-132.9000000000001</v>
      </c>
      <c r="F23" s="19">
        <f t="shared" si="1"/>
        <v>0.9264730290456431</v>
      </c>
      <c r="G23" s="11">
        <v>1276.3</v>
      </c>
      <c r="H23" s="11">
        <f t="shared" si="2"/>
        <v>398.29999999999995</v>
      </c>
      <c r="I23" s="1"/>
    </row>
    <row r="24" spans="1:9" ht="25.5">
      <c r="A24" s="7" t="s">
        <v>17</v>
      </c>
      <c r="B24" s="7" t="s">
        <v>16</v>
      </c>
      <c r="C24" s="8">
        <v>120899.1</v>
      </c>
      <c r="D24" s="8">
        <v>84599</v>
      </c>
      <c r="E24" s="8">
        <f t="shared" si="0"/>
        <v>-36300.100000000006</v>
      </c>
      <c r="F24" s="17">
        <f t="shared" si="1"/>
        <v>0.6997487987917197</v>
      </c>
      <c r="G24" s="8">
        <v>94068.1</v>
      </c>
      <c r="H24" s="8">
        <f t="shared" si="2"/>
        <v>-9469.100000000006</v>
      </c>
      <c r="I24" s="1"/>
    </row>
    <row r="25" spans="1:9" ht="117.75" customHeight="1">
      <c r="A25" s="10" t="s">
        <v>15</v>
      </c>
      <c r="B25" s="10" t="s">
        <v>14</v>
      </c>
      <c r="C25" s="11">
        <v>0</v>
      </c>
      <c r="D25" s="11">
        <v>0</v>
      </c>
      <c r="E25" s="11">
        <f t="shared" si="0"/>
        <v>0</v>
      </c>
      <c r="F25" s="19" t="s">
        <v>73</v>
      </c>
      <c r="G25" s="11">
        <v>1.2</v>
      </c>
      <c r="H25" s="11">
        <f t="shared" si="2"/>
        <v>-1.2</v>
      </c>
      <c r="I25" s="1"/>
    </row>
    <row r="26" spans="1:9" ht="51.75" customHeight="1">
      <c r="A26" s="7" t="s">
        <v>13</v>
      </c>
      <c r="B26" s="7" t="s">
        <v>12</v>
      </c>
      <c r="C26" s="8">
        <v>6000</v>
      </c>
      <c r="D26" s="8">
        <v>4533.9</v>
      </c>
      <c r="E26" s="8">
        <f t="shared" si="0"/>
        <v>-1466.1000000000004</v>
      </c>
      <c r="F26" s="17">
        <f t="shared" si="1"/>
        <v>0.7556499999999999</v>
      </c>
      <c r="G26" s="8">
        <v>2319</v>
      </c>
      <c r="H26" s="8">
        <f t="shared" si="2"/>
        <v>2214.8999999999996</v>
      </c>
      <c r="I26" s="1"/>
    </row>
    <row r="27" spans="1:9" ht="25.5">
      <c r="A27" s="10" t="s">
        <v>60</v>
      </c>
      <c r="B27" s="10" t="s">
        <v>63</v>
      </c>
      <c r="C27" s="11">
        <v>10260.1</v>
      </c>
      <c r="D27" s="11">
        <v>8504.9</v>
      </c>
      <c r="E27" s="11">
        <f t="shared" si="0"/>
        <v>-1755.2000000000007</v>
      </c>
      <c r="F27" s="19">
        <f t="shared" si="1"/>
        <v>0.8289295425970507</v>
      </c>
      <c r="G27" s="11">
        <v>7163.8</v>
      </c>
      <c r="H27" s="11">
        <f t="shared" si="2"/>
        <v>1341.0999999999995</v>
      </c>
      <c r="I27" s="1"/>
    </row>
    <row r="28" spans="1:9" ht="29.25" customHeight="1">
      <c r="A28" s="7" t="s">
        <v>59</v>
      </c>
      <c r="B28" s="7" t="s">
        <v>11</v>
      </c>
      <c r="C28" s="8">
        <v>0</v>
      </c>
      <c r="D28" s="8">
        <v>13.5</v>
      </c>
      <c r="E28" s="8">
        <f t="shared" si="0"/>
        <v>13.5</v>
      </c>
      <c r="F28" s="17" t="s">
        <v>73</v>
      </c>
      <c r="G28" s="8">
        <v>14.6</v>
      </c>
      <c r="H28" s="8">
        <f t="shared" si="2"/>
        <v>-1.0999999999999996</v>
      </c>
      <c r="I28" s="1"/>
    </row>
    <row r="29" spans="1:10" ht="18.75" customHeight="1">
      <c r="A29" s="13"/>
      <c r="B29" s="13" t="s">
        <v>56</v>
      </c>
      <c r="C29" s="14">
        <f>C6+C9+C10+C11+C12+C13+C14+C15+C16+C17++C18+C19+C20+C21+C22+C23+C24+C25+C26+C27+C28</f>
        <v>2102417</v>
      </c>
      <c r="D29" s="14">
        <f>D6+D9+D10+D11+D12+D13+D14+D15+D16+D17++D18+D19+D20+D21+D22+D23+D24+D25+D26+D27+D28</f>
        <v>1480888.0999999999</v>
      </c>
      <c r="E29" s="14">
        <f t="shared" si="0"/>
        <v>-621528.9000000001</v>
      </c>
      <c r="F29" s="18">
        <f t="shared" si="1"/>
        <v>0.7043741084665887</v>
      </c>
      <c r="G29" s="14">
        <f>G6+G9+G10+G11+G12+G13+G14+G15+G16+G17++G18+G19+G20+G21+G22+G23+G24+G25+G26+G27+G28</f>
        <v>1333131.9000000004</v>
      </c>
      <c r="H29" s="14">
        <f t="shared" si="2"/>
        <v>147756.1999999995</v>
      </c>
      <c r="I29" s="1"/>
      <c r="J29" s="3"/>
    </row>
    <row r="30" spans="1:9" ht="38.25">
      <c r="A30" s="7" t="s">
        <v>10</v>
      </c>
      <c r="B30" s="7" t="s">
        <v>9</v>
      </c>
      <c r="C30" s="8">
        <v>895538.3</v>
      </c>
      <c r="D30" s="8">
        <v>690183.2</v>
      </c>
      <c r="E30" s="8">
        <f t="shared" si="0"/>
        <v>-205355.1000000001</v>
      </c>
      <c r="F30" s="17">
        <f t="shared" si="1"/>
        <v>0.7706908794408904</v>
      </c>
      <c r="G30" s="8">
        <v>548594.3</v>
      </c>
      <c r="H30" s="8">
        <f t="shared" si="2"/>
        <v>141588.8999999999</v>
      </c>
      <c r="I30" s="1"/>
    </row>
    <row r="31" spans="1:9" ht="38.25">
      <c r="A31" s="10" t="s">
        <v>8</v>
      </c>
      <c r="B31" s="10" t="s">
        <v>7</v>
      </c>
      <c r="C31" s="11">
        <v>1856148.5</v>
      </c>
      <c r="D31" s="11">
        <v>1157451.7</v>
      </c>
      <c r="E31" s="11">
        <f t="shared" si="0"/>
        <v>-698696.8</v>
      </c>
      <c r="F31" s="19">
        <f t="shared" si="1"/>
        <v>0.6235771006468501</v>
      </c>
      <c r="G31" s="11">
        <v>429691.1</v>
      </c>
      <c r="H31" s="11">
        <f t="shared" si="2"/>
        <v>727760.6</v>
      </c>
      <c r="I31" s="1"/>
    </row>
    <row r="32" spans="1:9" ht="38.25">
      <c r="A32" s="7" t="s">
        <v>6</v>
      </c>
      <c r="B32" s="7" t="s">
        <v>5</v>
      </c>
      <c r="C32" s="8">
        <v>1781418.4</v>
      </c>
      <c r="D32" s="8">
        <v>1446976</v>
      </c>
      <c r="E32" s="8">
        <f t="shared" si="0"/>
        <v>-334442.3999999999</v>
      </c>
      <c r="F32" s="17">
        <f t="shared" si="1"/>
        <v>0.8122606121054998</v>
      </c>
      <c r="G32" s="8">
        <v>1391986.7</v>
      </c>
      <c r="H32" s="8">
        <f t="shared" si="2"/>
        <v>54989.30000000005</v>
      </c>
      <c r="I32" s="1"/>
    </row>
    <row r="33" spans="1:9" ht="15">
      <c r="A33" s="10" t="s">
        <v>55</v>
      </c>
      <c r="B33" s="10" t="s">
        <v>64</v>
      </c>
      <c r="C33" s="11">
        <v>159442.9</v>
      </c>
      <c r="D33" s="11">
        <v>96778.2</v>
      </c>
      <c r="E33" s="11">
        <f t="shared" si="0"/>
        <v>-62664.7</v>
      </c>
      <c r="F33" s="19">
        <f t="shared" si="1"/>
        <v>0.6069771686290202</v>
      </c>
      <c r="G33" s="11">
        <v>79590.7</v>
      </c>
      <c r="H33" s="11">
        <f t="shared" si="2"/>
        <v>17187.5</v>
      </c>
      <c r="I33" s="1"/>
    </row>
    <row r="34" spans="1:9" ht="25.5">
      <c r="A34" s="7" t="s">
        <v>52</v>
      </c>
      <c r="B34" s="7" t="s">
        <v>53</v>
      </c>
      <c r="C34" s="8">
        <v>0</v>
      </c>
      <c r="D34" s="8">
        <v>0</v>
      </c>
      <c r="E34" s="8">
        <f t="shared" si="0"/>
        <v>0</v>
      </c>
      <c r="F34" s="17" t="s">
        <v>73</v>
      </c>
      <c r="G34" s="8">
        <v>19866.9</v>
      </c>
      <c r="H34" s="8">
        <f t="shared" si="2"/>
        <v>-19866.9</v>
      </c>
      <c r="I34" s="1"/>
    </row>
    <row r="35" spans="1:10" ht="15">
      <c r="A35" s="13"/>
      <c r="B35" s="13" t="s">
        <v>57</v>
      </c>
      <c r="C35" s="14">
        <f>C30+C31+C32+C34+C33</f>
        <v>4692548.1</v>
      </c>
      <c r="D35" s="14">
        <f>D30+D31+D32+D33+D34</f>
        <v>3391389.1</v>
      </c>
      <c r="E35" s="14">
        <f t="shared" si="0"/>
        <v>-1301158.9999999995</v>
      </c>
      <c r="F35" s="18">
        <f t="shared" si="1"/>
        <v>0.72271802605497</v>
      </c>
      <c r="G35" s="14">
        <f>G30+G31+G32+G33+G34</f>
        <v>2469729.7</v>
      </c>
      <c r="H35" s="14">
        <f t="shared" si="2"/>
        <v>921659.3999999999</v>
      </c>
      <c r="I35" s="1"/>
      <c r="J35" s="3"/>
    </row>
    <row r="36" spans="1:9" ht="81" customHeight="1">
      <c r="A36" s="7" t="s">
        <v>4</v>
      </c>
      <c r="B36" s="7" t="s">
        <v>3</v>
      </c>
      <c r="C36" s="8">
        <v>0</v>
      </c>
      <c r="D36" s="8">
        <v>355.9</v>
      </c>
      <c r="E36" s="8">
        <f t="shared" si="0"/>
        <v>355.9</v>
      </c>
      <c r="F36" s="17" t="s">
        <v>73</v>
      </c>
      <c r="G36" s="8">
        <v>800.4</v>
      </c>
      <c r="H36" s="8">
        <f t="shared" si="2"/>
        <v>-444.5</v>
      </c>
      <c r="I36" s="1"/>
    </row>
    <row r="37" spans="1:9" ht="67.5" customHeight="1">
      <c r="A37" s="10" t="s">
        <v>2</v>
      </c>
      <c r="B37" s="10" t="s">
        <v>1</v>
      </c>
      <c r="C37" s="11">
        <v>0</v>
      </c>
      <c r="D37" s="11">
        <v>-1339.6</v>
      </c>
      <c r="E37" s="11">
        <f t="shared" si="0"/>
        <v>-1339.6</v>
      </c>
      <c r="F37" s="19" t="s">
        <v>73</v>
      </c>
      <c r="G37" s="11">
        <v>-3866.9</v>
      </c>
      <c r="H37" s="11">
        <f t="shared" si="2"/>
        <v>2527.3</v>
      </c>
      <c r="I37" s="1"/>
    </row>
    <row r="38" spans="1:9" ht="15">
      <c r="A38" s="15" t="s">
        <v>0</v>
      </c>
      <c r="B38" s="15"/>
      <c r="C38" s="16">
        <f>C29+C35+C36+C37</f>
        <v>6794965.1</v>
      </c>
      <c r="D38" s="16">
        <f>D29+D35+D36+D37</f>
        <v>4871293.500000001</v>
      </c>
      <c r="E38" s="16">
        <f t="shared" si="0"/>
        <v>-1923671.5999999987</v>
      </c>
      <c r="F38" s="20">
        <f t="shared" si="1"/>
        <v>0.7168975010629564</v>
      </c>
      <c r="G38" s="16">
        <f>G29+G35+G36+G37</f>
        <v>3799795.1000000006</v>
      </c>
      <c r="H38" s="16">
        <f t="shared" si="2"/>
        <v>1071498.4000000004</v>
      </c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3:8" ht="15">
      <c r="C40" s="1"/>
      <c r="D40" s="2"/>
      <c r="E40" s="1"/>
      <c r="F40" s="1"/>
      <c r="G40" s="4"/>
      <c r="H40" s="1"/>
    </row>
  </sheetData>
  <sheetProtection/>
  <mergeCells count="9">
    <mergeCell ref="A1:H1"/>
    <mergeCell ref="A6:A8"/>
    <mergeCell ref="A3:A4"/>
    <mergeCell ref="B3:B4"/>
    <mergeCell ref="C3:C4"/>
    <mergeCell ref="D3:D4"/>
    <mergeCell ref="G3:G4"/>
    <mergeCell ref="H3:H4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Ирина Крылова</cp:lastModifiedBy>
  <dcterms:created xsi:type="dcterms:W3CDTF">2018-12-17T12:44:43Z</dcterms:created>
  <dcterms:modified xsi:type="dcterms:W3CDTF">2022-12-20T11:50:50Z</dcterms:modified>
  <cp:category/>
  <cp:version/>
  <cp:contentType/>
  <cp:contentStatus/>
</cp:coreProperties>
</file>