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<sst xmlns="http://schemas.openxmlformats.org/spreadsheetml/2006/main" count="107" uniqueCount="106">
  <si>
    <t>Наименование кода расхода бюджета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</si>
  <si>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</si>
  <si>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</si>
  <si>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</si>
  <si>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</si>
  <si>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</si>
  <si>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</si>
  <si>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</si>
  <si>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</si>
  <si>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</si>
  <si>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</si>
  <si>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</si>
  <si>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</si>
  <si>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</si>
  <si>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</si>
  <si>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</si>
  <si>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</si>
  <si>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</si>
  <si>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</si>
  <si>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</si>
  <si>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</si>
  <si>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</si>
  <si>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</si>
  <si>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</si>
  <si>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</si>
  <si>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</si>
  <si>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</si>
  <si>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</si>
  <si>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</si>
  <si>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</si>
  <si>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</si>
  <si>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</si>
  <si>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</si>
  <si>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</si>
  <si>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</si>
  <si>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</si>
  <si>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</si>
  <si>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</si>
  <si>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</si>
  <si>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</si>
  <si>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</si>
  <si>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</si>
  <si>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</si>
  <si>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</si>
  <si>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</si>
  <si>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</si>
  <si>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ИТОГО</t>
  </si>
  <si>
    <t>0100</t>
  </si>
  <si>
    <t>0102</t>
  </si>
  <si>
    <t>0103</t>
  </si>
  <si>
    <t>0104</t>
  </si>
  <si>
    <t>0105</t>
  </si>
  <si>
    <t>0106</t>
  </si>
  <si>
    <t>0107</t>
  </si>
  <si>
    <t>0111</t>
  </si>
  <si>
    <t>0113</t>
  </si>
  <si>
    <t>0300</t>
  </si>
  <si>
    <t>0304</t>
  </si>
  <si>
    <t>0309</t>
  </si>
  <si>
    <t>0314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</si>
  <si>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</si>
  <si>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</si>
  <si>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</si>
  <si>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</si>
  <si>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</si>
  <si>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</si>
  <si>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</si>
  <si>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</si>
  <si>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</si>
  <si>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</si>
  <si>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</si>
  <si>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</si>
  <si>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</si>
  <si>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</si>
  <si>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</si>
  <si>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</si>
  <si>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</si>
  <si>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</si>
  <si>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</si>
  <si>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</si>
  <si>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</si>
  <si>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</si>
  <si>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</si>
  <si>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</si>
  <si>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</si>
  <si>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1102</t>
  </si>
  <si>
    <t>1103</t>
  </si>
  <si>
    <t>1105</t>
  </si>
  <si>
    <t>1200</t>
  </si>
  <si>
    <t>1202</t>
  </si>
  <si>
    <t>1300</t>
  </si>
  <si>
    <t>1301</t>
  </si>
  <si>
    <t>Отклонение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</si>
  <si>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</si>
  <si>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</si>
  <si>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сумма </t>
  </si>
  <si>
    <t>%</t>
  </si>
  <si>
    <t>Раздел/подраздел</t>
  </si>
  <si>
    <t>5=4-3</t>
  </si>
  <si>
    <t>6=4/3</t>
  </si>
  <si>
    <t>8=4-7</t>
  </si>
  <si>
    <t>-</t>
  </si>
  <si>
    <r>
      <t xml:space="preserve">Исполнение бюджета города Орска по разделам и подразделам бюджетной классификации расходов на 01.04.2022 г.
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</rPr>
      <t>тыс. рублей</t>
    </r>
  </si>
  <si>
    <t>План на 2022</t>
  </si>
  <si>
    <t>Факт на 01.04.2022 г.</t>
  </si>
  <si>
    <t>Факт на 01.04.2021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</si>
</sst>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</numFmts>
  <fonts count="49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top"/>
    </xf>
    <xf numFmtId="0" fontId="43" fillId="34" borderId="10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 vertical="top" wrapText="1"/>
    </xf>
    <xf numFmtId="49" fontId="44" fillId="34" borderId="10" xfId="0" applyNumberFormat="1" applyFont="1" applyFill="1" applyBorder="1" applyAlignment="1">
      <alignment horizontal="center" vertical="top"/>
    </xf>
    <xf numFmtId="0" fontId="44" fillId="34" borderId="10" xfId="0" applyFont="1" applyFill="1" applyBorder="1" applyAlignment="1">
      <alignment horizontal="justify" vertical="top" wrapText="1"/>
    </xf>
    <xf numFmtId="49" fontId="44" fillId="0" borderId="10" xfId="0" applyNumberFormat="1" applyFont="1" applyBorder="1" applyAlignment="1">
      <alignment horizontal="center" vertical="top"/>
    </xf>
    <xf numFmtId="0" fontId="43" fillId="0" borderId="10" xfId="0" applyFont="1" applyBorder="1" applyAlignment="1">
      <alignment horizontal="center"/>
    </xf>
    <xf numFmtId="164" fontId="44" fillId="0" borderId="10" xfId="0" applyNumberFormat="1" applyFont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/>
    </xf>
    <xf numFmtId="164" fontId="44" fillId="34" borderId="10" xfId="0" applyNumberFormat="1" applyFont="1" applyFill="1" applyBorder="1" applyAlignment="1">
      <alignment horizontal="center" vertical="center"/>
    </xf>
    <xf numFmtId="165" fontId="44" fillId="34" borderId="10" xfId="0" applyNumberFormat="1" applyFont="1" applyFill="1" applyBorder="1" applyAlignment="1">
      <alignment horizontal="center" vertical="center"/>
    </xf>
    <xf numFmtId="165" fontId="44" fillId="33" borderId="10" xfId="0" applyNumberFormat="1" applyFont="1" applyFill="1" applyBorder="1" applyAlignment="1">
      <alignment horizontal="center" vertical="center"/>
    </xf>
    <xf numFmtId="164" fontId="45" fillId="33" borderId="10" xfId="0" applyNumberFormat="1" applyFont="1" applyFill="1" applyBorder="1" applyAlignment="1">
      <alignment horizontal="center" vertical="center"/>
    </xf>
    <xf numFmtId="165" fontId="45" fillId="33" borderId="10" xfId="0" applyNumberFormat="1" applyFont="1" applyFill="1" applyBorder="1" applyAlignment="1">
      <alignment horizontal="center" vertical="center"/>
    </xf>
    <xf numFmtId="49" fontId="45" fillId="35" borderId="10" xfId="0" applyNumberFormat="1" applyFont="1" applyFill="1" applyBorder="1" applyAlignment="1">
      <alignment horizontal="center" vertical="top"/>
    </xf>
    <xf numFmtId="0" fontId="45" fillId="35" borderId="10" xfId="0" applyFont="1" applyFill="1" applyBorder="1" applyAlignment="1">
      <alignment vertical="top" wrapText="1"/>
    </xf>
    <xf numFmtId="164" fontId="45" fillId="35" borderId="10" xfId="0" applyNumberFormat="1" applyFont="1" applyFill="1" applyBorder="1" applyAlignment="1">
      <alignment horizontal="center" vertical="center"/>
    </xf>
    <xf numFmtId="165" fontId="45" fillId="35" borderId="10" xfId="0" applyNumberFormat="1" applyFont="1" applyFill="1" applyBorder="1" applyAlignment="1">
      <alignment horizontal="center" vertical="center"/>
    </xf>
    <xf numFmtId="0" fontId="45" fillId="35" borderId="10" xfId="0" applyFont="1" applyFill="1" applyBorder="1" applyAlignment="1">
      <alignment horizontal="justify" vertical="top" wrapText="1"/>
    </xf>
    <xf numFmtId="0" fontId="45" fillId="35" borderId="10" xfId="0" applyFont="1" applyFill="1" applyBorder="1" applyAlignment="1">
      <alignment horizontal="center" vertical="top"/>
    </xf>
    <xf numFmtId="0" fontId="46" fillId="35" borderId="10" xfId="0" applyFont="1" applyFill="1" applyBorder="1" applyAlignment="1">
      <alignment vertical="top"/>
    </xf>
    <xf numFmtId="0" fontId="44" fillId="0" borderId="10" xfId="0" applyFont="1" applyBorder="1" applyAlignment="1">
      <alignment horizontal="left" vertical="center" wrapText="1"/>
    </xf>
    <xf numFmtId="0" fontId="44" fillId="34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left" vertical="top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0" fontId="47" fillId="0" borderId="11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zoomScale="110" zoomScaleNormal="110" zoomScalePageLayoutView="0" workbookViewId="0" topLeftCell="A1">
      <selection activeCell="A1" sqref="A1:H1"/>
    </sheetView>
  </sheetViews>
  <sheetFormatPr defaultColWidth="9.00390625" defaultRowHeight="15.75"/>
  <cols>
    <col min="1" max="1" width="22.00390625" style="2" customWidth="1"/>
    <col min="2" max="2" width="36.125" style="2" customWidth="1"/>
    <col min="3" max="3" width="13.00390625" style="4" bestFit="1" customWidth="1"/>
    <col min="4" max="4" width="12.75390625" style="2" customWidth="1"/>
    <col min="5" max="5" width="12.50390625" style="0" customWidth="1"/>
    <col min="6" max="6" width="11.50390625" style="0" customWidth="1"/>
    <col min="7" max="7" width="13.00390625" style="0" customWidth="1"/>
    <col min="8" max="8" width="12.125" style="0" customWidth="1"/>
  </cols>
  <sheetData>
    <row r="1" spans="1:8" s="3" customFormat="1" ht="59.25" customHeight="1">
      <c r="A1" s="32" t="s">
        <v>102</v>
      </c>
      <c r="B1" s="32"/>
      <c r="C1" s="32"/>
      <c r="D1" s="32"/>
      <c r="E1" s="32"/>
      <c r="F1" s="32"/>
      <c r="G1" s="32"/>
      <c r="H1" s="32"/>
    </row>
    <row r="2" spans="1:8" ht="15.75">
      <c r="A2" s="30" t="s">
        <v>97</v>
      </c>
      <c r="B2" s="30" t="s">
        <v>0</v>
      </c>
      <c r="C2" s="34" t="s">
        <v>103</v>
      </c>
      <c r="D2" s="30" t="s">
        <v>104</v>
      </c>
      <c r="E2" s="33" t="s">
        <v>92</v>
      </c>
      <c r="F2" s="33"/>
      <c r="G2" s="30" t="s">
        <v>105</v>
      </c>
      <c r="H2" s="31" t="s">
        <v>92</v>
      </c>
    </row>
    <row r="3" spans="1:8" s="1" customFormat="1" ht="40.5" customHeight="1">
      <c r="A3" s="30"/>
      <c r="B3" s="30"/>
      <c r="C3" s="34"/>
      <c r="D3" s="30"/>
      <c r="E3" s="5" t="s">
        <v>95</v>
      </c>
      <c r="F3" s="5" t="s">
        <v>96</v>
      </c>
      <c r="G3" s="30"/>
      <c r="H3" s="31"/>
    </row>
    <row r="4" spans="1:8" ht="15.75">
      <c r="A4" s="6">
        <v>1</v>
      </c>
      <c r="B4" s="7">
        <v>2</v>
      </c>
      <c r="C4" s="8">
        <v>3</v>
      </c>
      <c r="D4" s="7">
        <v>4</v>
      </c>
      <c r="E4" s="7" t="s">
        <v>98</v>
      </c>
      <c r="F4" s="7" t="s">
        <v>99</v>
      </c>
      <c r="G4" s="7">
        <v>7</v>
      </c>
      <c r="H4" s="12" t="s">
        <v>100</v>
      </c>
    </row>
    <row r="5" spans="1:8" ht="15.75">
      <c r="A5" s="20" t="s">
        <v>47</v>
      </c>
      <c r="B5" s="21" t="s">
        <v>1</v>
      </c>
      <c r="C5" s="22">
        <f>C6+C7+C8+C9+C10+C11+C12+C13</f>
        <v>330622.29999999993</v>
      </c>
      <c r="D5" s="22">
        <f>D6+D7+D8+D9+D10+D11+D12+D13</f>
        <v>61801.3</v>
      </c>
      <c r="E5" s="22">
        <f>D5-C5</f>
        <v>-268820.99999999994</v>
      </c>
      <c r="F5" s="23">
        <f>D5/C5</f>
        <v>0.18692417299135605</v>
      </c>
      <c r="G5" s="22">
        <f>G6+G7+G8+G9+G10+G11+G12+G13</f>
        <v>56832.600000000006</v>
      </c>
      <c r="H5" s="22">
        <f>D5-G5</f>
        <v>4968.699999999997</v>
      </c>
    </row>
    <row r="6" spans="1:8" ht="38.25">
      <c r="A6" s="9" t="s">
        <v>48</v>
      </c>
      <c r="B6" s="28" t="s">
        <v>2</v>
      </c>
      <c r="C6" s="14">
        <v>2448.2</v>
      </c>
      <c r="D6" s="15">
        <v>487.5</v>
      </c>
      <c r="E6" s="15">
        <f aca="true" t="shared" si="0" ref="E6:E51">D6-C6</f>
        <v>-1960.6999999999998</v>
      </c>
      <c r="F6" s="16">
        <f aca="true" t="shared" si="1" ref="F6:F51">D6/C6</f>
        <v>0.19912588840780984</v>
      </c>
      <c r="G6" s="15">
        <v>387.8</v>
      </c>
      <c r="H6" s="13">
        <f aca="true" t="shared" si="2" ref="H6:H51">D6-G6</f>
        <v>99.69999999999999</v>
      </c>
    </row>
    <row r="7" spans="1:8" ht="51">
      <c r="A7" s="9" t="s">
        <v>49</v>
      </c>
      <c r="B7" s="28" t="s">
        <v>3</v>
      </c>
      <c r="C7" s="14">
        <v>17577.6</v>
      </c>
      <c r="D7" s="15">
        <v>3614.8</v>
      </c>
      <c r="E7" s="15">
        <f t="shared" si="0"/>
        <v>-13962.8</v>
      </c>
      <c r="F7" s="16">
        <f t="shared" si="1"/>
        <v>0.2056480975787366</v>
      </c>
      <c r="G7" s="15">
        <v>3978.5</v>
      </c>
      <c r="H7" s="13">
        <f t="shared" si="2"/>
        <v>-363.6999999999998</v>
      </c>
    </row>
    <row r="8" spans="1:8" ht="51">
      <c r="A8" s="9" t="s">
        <v>50</v>
      </c>
      <c r="B8" s="28" t="s">
        <v>4</v>
      </c>
      <c r="C8" s="14">
        <v>134319.3</v>
      </c>
      <c r="D8" s="15">
        <v>32321.4</v>
      </c>
      <c r="E8" s="15">
        <f t="shared" si="0"/>
        <v>-101997.9</v>
      </c>
      <c r="F8" s="16">
        <f t="shared" si="1"/>
        <v>0.24063109322338638</v>
      </c>
      <c r="G8" s="15">
        <v>27381.8</v>
      </c>
      <c r="H8" s="13">
        <f t="shared" si="2"/>
        <v>4939.600000000002</v>
      </c>
    </row>
    <row r="9" spans="1:8" ht="15.75">
      <c r="A9" s="9" t="s">
        <v>51</v>
      </c>
      <c r="B9" s="28" t="s">
        <v>5</v>
      </c>
      <c r="C9" s="14">
        <v>576.3</v>
      </c>
      <c r="D9" s="15">
        <v>0</v>
      </c>
      <c r="E9" s="15">
        <f t="shared" si="0"/>
        <v>-576.3</v>
      </c>
      <c r="F9" s="16">
        <f t="shared" si="1"/>
        <v>0</v>
      </c>
      <c r="G9" s="15">
        <v>0</v>
      </c>
      <c r="H9" s="13">
        <f t="shared" si="2"/>
        <v>0</v>
      </c>
    </row>
    <row r="10" spans="1:8" ht="38.25">
      <c r="A10" s="9" t="s">
        <v>52</v>
      </c>
      <c r="B10" s="28" t="s">
        <v>6</v>
      </c>
      <c r="C10" s="14">
        <v>40419.2</v>
      </c>
      <c r="D10" s="15">
        <v>9789.4</v>
      </c>
      <c r="E10" s="15">
        <f t="shared" si="0"/>
        <v>-30629.799999999996</v>
      </c>
      <c r="F10" s="16">
        <f t="shared" si="1"/>
        <v>0.24219677776898108</v>
      </c>
      <c r="G10" s="15">
        <v>9514.7</v>
      </c>
      <c r="H10" s="13">
        <f t="shared" si="2"/>
        <v>274.6999999999989</v>
      </c>
    </row>
    <row r="11" spans="1:8" ht="25.5">
      <c r="A11" s="9" t="s">
        <v>53</v>
      </c>
      <c r="B11" s="28" t="s">
        <v>7</v>
      </c>
      <c r="C11" s="14">
        <v>3453.3</v>
      </c>
      <c r="D11" s="15">
        <v>248.4</v>
      </c>
      <c r="E11" s="15">
        <f t="shared" si="0"/>
        <v>-3204.9</v>
      </c>
      <c r="F11" s="16">
        <f t="shared" si="1"/>
        <v>0.07193119624706802</v>
      </c>
      <c r="G11" s="15">
        <v>847.5</v>
      </c>
      <c r="H11" s="13">
        <f t="shared" si="2"/>
        <v>-599.1</v>
      </c>
    </row>
    <row r="12" spans="1:8" ht="15.75">
      <c r="A12" s="9" t="s">
        <v>54</v>
      </c>
      <c r="B12" s="10" t="s">
        <v>8</v>
      </c>
      <c r="C12" s="14">
        <v>2800</v>
      </c>
      <c r="D12" s="15">
        <v>0</v>
      </c>
      <c r="E12" s="15">
        <f t="shared" si="0"/>
        <v>-2800</v>
      </c>
      <c r="F12" s="16">
        <f t="shared" si="1"/>
        <v>0</v>
      </c>
      <c r="G12" s="15">
        <v>0</v>
      </c>
      <c r="H12" s="13">
        <f t="shared" si="2"/>
        <v>0</v>
      </c>
    </row>
    <row r="13" spans="1:8" ht="15.75">
      <c r="A13" s="9" t="s">
        <v>55</v>
      </c>
      <c r="B13" s="10" t="s">
        <v>9</v>
      </c>
      <c r="C13" s="14">
        <v>129028.4</v>
      </c>
      <c r="D13" s="15">
        <v>15339.8</v>
      </c>
      <c r="E13" s="15">
        <f t="shared" si="0"/>
        <v>-113688.59999999999</v>
      </c>
      <c r="F13" s="16">
        <f t="shared" si="1"/>
        <v>0.11888700472144118</v>
      </c>
      <c r="G13" s="15">
        <v>14722.3</v>
      </c>
      <c r="H13" s="13">
        <f t="shared" si="2"/>
        <v>617.5</v>
      </c>
    </row>
    <row r="14" spans="1:8" ht="25.5">
      <c r="A14" s="20" t="s">
        <v>56</v>
      </c>
      <c r="B14" s="24" t="s">
        <v>10</v>
      </c>
      <c r="C14" s="22">
        <f>C15+C16+C17+C18</f>
        <v>59095.899999999994</v>
      </c>
      <c r="D14" s="22">
        <f>D15+D16+D17+D18</f>
        <v>11519.9</v>
      </c>
      <c r="E14" s="22">
        <f t="shared" si="0"/>
        <v>-47575.99999999999</v>
      </c>
      <c r="F14" s="23">
        <f t="shared" si="1"/>
        <v>0.1949356892779364</v>
      </c>
      <c r="G14" s="22">
        <f>G15+G16+G17+G18</f>
        <v>11149.8</v>
      </c>
      <c r="H14" s="22">
        <f t="shared" si="2"/>
        <v>370.10000000000036</v>
      </c>
    </row>
    <row r="15" spans="1:8" ht="15.75">
      <c r="A15" s="9" t="s">
        <v>57</v>
      </c>
      <c r="B15" s="10" t="s">
        <v>11</v>
      </c>
      <c r="C15" s="14">
        <v>10773.9</v>
      </c>
      <c r="D15" s="15">
        <v>2693.5</v>
      </c>
      <c r="E15" s="15">
        <f t="shared" si="0"/>
        <v>-8080.4</v>
      </c>
      <c r="F15" s="16">
        <f t="shared" si="1"/>
        <v>0.25000232042250253</v>
      </c>
      <c r="G15" s="15">
        <v>2828.2</v>
      </c>
      <c r="H15" s="13">
        <f t="shared" si="2"/>
        <v>-134.69999999999982</v>
      </c>
    </row>
    <row r="16" spans="1:8" ht="38.25">
      <c r="A16" s="9" t="s">
        <v>58</v>
      </c>
      <c r="B16" s="28" t="s">
        <v>12</v>
      </c>
      <c r="C16" s="14">
        <v>0</v>
      </c>
      <c r="D16" s="15">
        <v>0</v>
      </c>
      <c r="E16" s="15">
        <f t="shared" si="0"/>
        <v>0</v>
      </c>
      <c r="F16" s="16" t="s">
        <v>101</v>
      </c>
      <c r="G16" s="15">
        <v>0</v>
      </c>
      <c r="H16" s="13">
        <f t="shared" si="2"/>
        <v>0</v>
      </c>
    </row>
    <row r="17" spans="1:8" s="3" customFormat="1" ht="39.75" customHeight="1">
      <c r="A17" s="9" t="s">
        <v>93</v>
      </c>
      <c r="B17" s="28" t="s">
        <v>94</v>
      </c>
      <c r="C17" s="14">
        <v>39134.7</v>
      </c>
      <c r="D17" s="15">
        <v>8462.4</v>
      </c>
      <c r="E17" s="15">
        <f t="shared" si="0"/>
        <v>-30672.299999999996</v>
      </c>
      <c r="F17" s="16">
        <f t="shared" si="1"/>
        <v>0.21623776341712087</v>
      </c>
      <c r="G17" s="15">
        <v>8195.4</v>
      </c>
      <c r="H17" s="13">
        <f t="shared" si="2"/>
        <v>267</v>
      </c>
    </row>
    <row r="18" spans="1:8" ht="38.25">
      <c r="A18" s="9" t="s">
        <v>59</v>
      </c>
      <c r="B18" s="28" t="s">
        <v>13</v>
      </c>
      <c r="C18" s="14">
        <v>9187.3</v>
      </c>
      <c r="D18" s="15">
        <v>364</v>
      </c>
      <c r="E18" s="15">
        <f t="shared" si="0"/>
        <v>-8823.3</v>
      </c>
      <c r="F18" s="16">
        <f t="shared" si="1"/>
        <v>0.03961991009328095</v>
      </c>
      <c r="G18" s="15">
        <v>126.2</v>
      </c>
      <c r="H18" s="13">
        <f t="shared" si="2"/>
        <v>237.8</v>
      </c>
    </row>
    <row r="19" spans="1:8" ht="15.75">
      <c r="A19" s="20" t="s">
        <v>60</v>
      </c>
      <c r="B19" s="24" t="s">
        <v>14</v>
      </c>
      <c r="C19" s="22">
        <f>C20+C21+C22+C23</f>
        <v>1047775.9</v>
      </c>
      <c r="D19" s="22">
        <f>D20+D21+D22+D23</f>
        <v>93796</v>
      </c>
      <c r="E19" s="22">
        <f t="shared" si="0"/>
        <v>-953979.9</v>
      </c>
      <c r="F19" s="23">
        <f t="shared" si="1"/>
        <v>0.08951914240440155</v>
      </c>
      <c r="G19" s="22">
        <f>G20+G21+G22+G23</f>
        <v>77418.5</v>
      </c>
      <c r="H19" s="22">
        <f t="shared" si="2"/>
        <v>16377.5</v>
      </c>
    </row>
    <row r="20" spans="1:8" ht="15.75">
      <c r="A20" s="9" t="s">
        <v>61</v>
      </c>
      <c r="B20" s="10" t="s">
        <v>15</v>
      </c>
      <c r="C20" s="14">
        <v>4913.7</v>
      </c>
      <c r="D20" s="14">
        <v>918.4</v>
      </c>
      <c r="E20" s="15">
        <f t="shared" si="0"/>
        <v>-3995.2999999999997</v>
      </c>
      <c r="F20" s="16">
        <f t="shared" si="1"/>
        <v>0.18690599751714593</v>
      </c>
      <c r="G20" s="15">
        <v>354.3</v>
      </c>
      <c r="H20" s="13">
        <f t="shared" si="2"/>
        <v>564.0999999999999</v>
      </c>
    </row>
    <row r="21" spans="1:8" ht="15.75">
      <c r="A21" s="9" t="s">
        <v>62</v>
      </c>
      <c r="B21" s="10" t="s">
        <v>16</v>
      </c>
      <c r="C21" s="14">
        <v>569842.9</v>
      </c>
      <c r="D21" s="14">
        <v>22716.2</v>
      </c>
      <c r="E21" s="15">
        <f t="shared" si="0"/>
        <v>-547126.7000000001</v>
      </c>
      <c r="F21" s="16">
        <f t="shared" si="1"/>
        <v>0.03986396952563592</v>
      </c>
      <c r="G21" s="15">
        <v>16064.5</v>
      </c>
      <c r="H21" s="13">
        <f t="shared" si="2"/>
        <v>6651.700000000001</v>
      </c>
    </row>
    <row r="22" spans="1:8" ht="15.75">
      <c r="A22" s="9" t="s">
        <v>63</v>
      </c>
      <c r="B22" s="10" t="s">
        <v>17</v>
      </c>
      <c r="C22" s="14">
        <v>399100.5</v>
      </c>
      <c r="D22" s="14">
        <v>54144.4</v>
      </c>
      <c r="E22" s="15">
        <f t="shared" si="0"/>
        <v>-344956.1</v>
      </c>
      <c r="F22" s="16">
        <f t="shared" si="1"/>
        <v>0.1356660790953657</v>
      </c>
      <c r="G22" s="15">
        <v>48409.7</v>
      </c>
      <c r="H22" s="13">
        <f t="shared" si="2"/>
        <v>5734.700000000004</v>
      </c>
    </row>
    <row r="23" spans="1:8" ht="25.5">
      <c r="A23" s="9" t="s">
        <v>64</v>
      </c>
      <c r="B23" s="28" t="s">
        <v>18</v>
      </c>
      <c r="C23" s="14">
        <v>73918.8</v>
      </c>
      <c r="D23" s="14">
        <v>16017</v>
      </c>
      <c r="E23" s="15">
        <f t="shared" si="0"/>
        <v>-57901.8</v>
      </c>
      <c r="F23" s="16">
        <f t="shared" si="1"/>
        <v>0.21668371239792852</v>
      </c>
      <c r="G23" s="15">
        <v>12590</v>
      </c>
      <c r="H23" s="13">
        <f t="shared" si="2"/>
        <v>3427</v>
      </c>
    </row>
    <row r="24" spans="1:8" ht="15.75">
      <c r="A24" s="20" t="s">
        <v>65</v>
      </c>
      <c r="B24" s="24" t="s">
        <v>19</v>
      </c>
      <c r="C24" s="22">
        <f>C25+C26+C27+C28</f>
        <v>1013276.2</v>
      </c>
      <c r="D24" s="22">
        <f>D25+D26+D27+D28</f>
        <v>122096.2</v>
      </c>
      <c r="E24" s="22">
        <f t="shared" si="0"/>
        <v>-891180</v>
      </c>
      <c r="F24" s="23">
        <f t="shared" si="1"/>
        <v>0.12049646483357647</v>
      </c>
      <c r="G24" s="22">
        <f>G25+G26+G27+G28</f>
        <v>29155.7</v>
      </c>
      <c r="H24" s="22">
        <f t="shared" si="2"/>
        <v>92940.5</v>
      </c>
    </row>
    <row r="25" spans="1:8" ht="15.75">
      <c r="A25" s="9" t="s">
        <v>66</v>
      </c>
      <c r="B25" s="10" t="s">
        <v>20</v>
      </c>
      <c r="C25" s="15">
        <v>708022.9</v>
      </c>
      <c r="D25" s="15">
        <v>81844</v>
      </c>
      <c r="E25" s="15">
        <f t="shared" si="0"/>
        <v>-626178.9</v>
      </c>
      <c r="F25" s="16">
        <f t="shared" si="1"/>
        <v>0.11559513117442953</v>
      </c>
      <c r="G25" s="15">
        <v>16906.7</v>
      </c>
      <c r="H25" s="13">
        <f t="shared" si="2"/>
        <v>64937.3</v>
      </c>
    </row>
    <row r="26" spans="1:8" ht="15.75">
      <c r="A26" s="9" t="s">
        <v>67</v>
      </c>
      <c r="B26" s="10" t="s">
        <v>21</v>
      </c>
      <c r="C26" s="15">
        <v>45827.1</v>
      </c>
      <c r="D26" s="15">
        <v>25690.3</v>
      </c>
      <c r="E26" s="15">
        <f t="shared" si="0"/>
        <v>-20136.8</v>
      </c>
      <c r="F26" s="16">
        <f t="shared" si="1"/>
        <v>0.5605918768588892</v>
      </c>
      <c r="G26" s="15">
        <v>0</v>
      </c>
      <c r="H26" s="13">
        <f t="shared" si="2"/>
        <v>25690.3</v>
      </c>
    </row>
    <row r="27" spans="1:8" ht="15.75">
      <c r="A27" s="9" t="s">
        <v>68</v>
      </c>
      <c r="B27" s="10" t="s">
        <v>22</v>
      </c>
      <c r="C27" s="15">
        <v>187500</v>
      </c>
      <c r="D27" s="15">
        <v>4177.7</v>
      </c>
      <c r="E27" s="15">
        <f t="shared" si="0"/>
        <v>-183322.3</v>
      </c>
      <c r="F27" s="16">
        <f t="shared" si="1"/>
        <v>0.022281066666666665</v>
      </c>
      <c r="G27" s="15">
        <v>1042.7</v>
      </c>
      <c r="H27" s="13">
        <f t="shared" si="2"/>
        <v>3135</v>
      </c>
    </row>
    <row r="28" spans="1:8" ht="25.5">
      <c r="A28" s="9" t="s">
        <v>69</v>
      </c>
      <c r="B28" s="29" t="s">
        <v>23</v>
      </c>
      <c r="C28" s="15">
        <v>71926.2</v>
      </c>
      <c r="D28" s="15">
        <v>10384.2</v>
      </c>
      <c r="E28" s="15">
        <f t="shared" si="0"/>
        <v>-61542</v>
      </c>
      <c r="F28" s="16">
        <f t="shared" si="1"/>
        <v>0.14437298230686454</v>
      </c>
      <c r="G28" s="15">
        <v>11206.3</v>
      </c>
      <c r="H28" s="13">
        <f t="shared" si="2"/>
        <v>-822.0999999999985</v>
      </c>
    </row>
    <row r="29" spans="1:8" ht="15.75">
      <c r="A29" s="20" t="s">
        <v>70</v>
      </c>
      <c r="B29" s="24" t="s">
        <v>24</v>
      </c>
      <c r="C29" s="22">
        <f>C30+C31+C32+C33+C34</f>
        <v>3170609.4</v>
      </c>
      <c r="D29" s="22">
        <f>D30+D31+D32+D33+D34</f>
        <v>817010.9</v>
      </c>
      <c r="E29" s="22">
        <f t="shared" si="0"/>
        <v>-2353598.5</v>
      </c>
      <c r="F29" s="23">
        <f t="shared" si="1"/>
        <v>0.25768260827082645</v>
      </c>
      <c r="G29" s="22">
        <f>G30+G31+G32+G33+G34</f>
        <v>721885.6</v>
      </c>
      <c r="H29" s="22">
        <f t="shared" si="2"/>
        <v>95125.30000000005</v>
      </c>
    </row>
    <row r="30" spans="1:8" ht="15.75">
      <c r="A30" s="9" t="s">
        <v>71</v>
      </c>
      <c r="B30" s="10" t="s">
        <v>25</v>
      </c>
      <c r="C30" s="15">
        <v>1221318.3</v>
      </c>
      <c r="D30" s="15">
        <v>326114.9</v>
      </c>
      <c r="E30" s="15">
        <f t="shared" si="0"/>
        <v>-895203.4</v>
      </c>
      <c r="F30" s="16">
        <f t="shared" si="1"/>
        <v>0.26701876161194016</v>
      </c>
      <c r="G30" s="15">
        <v>274697.2</v>
      </c>
      <c r="H30" s="13">
        <f t="shared" si="2"/>
        <v>51417.70000000001</v>
      </c>
    </row>
    <row r="31" spans="1:8" ht="15.75">
      <c r="A31" s="9" t="s">
        <v>72</v>
      </c>
      <c r="B31" s="10" t="s">
        <v>26</v>
      </c>
      <c r="C31" s="15">
        <v>1525463.8</v>
      </c>
      <c r="D31" s="15">
        <v>389417.4</v>
      </c>
      <c r="E31" s="15">
        <f t="shared" si="0"/>
        <v>-1136046.4</v>
      </c>
      <c r="F31" s="16">
        <f t="shared" si="1"/>
        <v>0.2552780341296857</v>
      </c>
      <c r="G31" s="15">
        <v>351401</v>
      </c>
      <c r="H31" s="13">
        <f t="shared" si="2"/>
        <v>38016.40000000002</v>
      </c>
    </row>
    <row r="32" spans="1:8" ht="15.75">
      <c r="A32" s="9" t="s">
        <v>73</v>
      </c>
      <c r="B32" s="10" t="s">
        <v>27</v>
      </c>
      <c r="C32" s="15">
        <v>352601.3</v>
      </c>
      <c r="D32" s="15">
        <v>85647.1</v>
      </c>
      <c r="E32" s="15">
        <f t="shared" si="0"/>
        <v>-266954.19999999995</v>
      </c>
      <c r="F32" s="16">
        <f t="shared" si="1"/>
        <v>0.24290069265201236</v>
      </c>
      <c r="G32" s="15">
        <v>82373.3</v>
      </c>
      <c r="H32" s="13">
        <f t="shared" si="2"/>
        <v>3273.800000000003</v>
      </c>
    </row>
    <row r="33" spans="1:8" ht="15.75">
      <c r="A33" s="9" t="s">
        <v>74</v>
      </c>
      <c r="B33" s="10" t="s">
        <v>28</v>
      </c>
      <c r="C33" s="15">
        <v>3734.9</v>
      </c>
      <c r="D33" s="15">
        <v>15</v>
      </c>
      <c r="E33" s="15">
        <f t="shared" si="0"/>
        <v>-3719.9</v>
      </c>
      <c r="F33" s="16">
        <f t="shared" si="1"/>
        <v>0.004016171785054486</v>
      </c>
      <c r="G33" s="15">
        <v>6</v>
      </c>
      <c r="H33" s="13">
        <f t="shared" si="2"/>
        <v>9</v>
      </c>
    </row>
    <row r="34" spans="1:8" ht="15.75">
      <c r="A34" s="9" t="s">
        <v>75</v>
      </c>
      <c r="B34" s="10" t="s">
        <v>29</v>
      </c>
      <c r="C34" s="15">
        <v>67491.1</v>
      </c>
      <c r="D34" s="15">
        <v>15816.5</v>
      </c>
      <c r="E34" s="15">
        <f t="shared" si="0"/>
        <v>-51674.600000000006</v>
      </c>
      <c r="F34" s="16">
        <f t="shared" si="1"/>
        <v>0.2343494179232521</v>
      </c>
      <c r="G34" s="15">
        <v>13408.1</v>
      </c>
      <c r="H34" s="13">
        <f t="shared" si="2"/>
        <v>2408.3999999999996</v>
      </c>
    </row>
    <row r="35" spans="1:8" ht="15.75">
      <c r="A35" s="20" t="s">
        <v>76</v>
      </c>
      <c r="B35" s="24" t="s">
        <v>30</v>
      </c>
      <c r="C35" s="22">
        <f>C36+C37</f>
        <v>167054.8</v>
      </c>
      <c r="D35" s="22">
        <f>D36+D37</f>
        <v>37559.5</v>
      </c>
      <c r="E35" s="22">
        <f t="shared" si="0"/>
        <v>-129495.29999999999</v>
      </c>
      <c r="F35" s="23">
        <f t="shared" si="1"/>
        <v>0.22483340795954382</v>
      </c>
      <c r="G35" s="22">
        <f>G36+G37</f>
        <v>34147.5</v>
      </c>
      <c r="H35" s="22">
        <f t="shared" si="2"/>
        <v>3412</v>
      </c>
    </row>
    <row r="36" spans="1:8" ht="15.75">
      <c r="A36" s="9" t="s">
        <v>77</v>
      </c>
      <c r="B36" s="10" t="s">
        <v>31</v>
      </c>
      <c r="C36" s="15">
        <v>131421.8</v>
      </c>
      <c r="D36" s="15">
        <v>28978.1</v>
      </c>
      <c r="E36" s="14">
        <f t="shared" si="0"/>
        <v>-102443.69999999998</v>
      </c>
      <c r="F36" s="17">
        <f t="shared" si="1"/>
        <v>0.22049690386222073</v>
      </c>
      <c r="G36" s="15">
        <v>26239.5</v>
      </c>
      <c r="H36" s="13">
        <f t="shared" si="2"/>
        <v>2738.5999999999985</v>
      </c>
    </row>
    <row r="37" spans="1:8" ht="25.5">
      <c r="A37" s="9" t="s">
        <v>78</v>
      </c>
      <c r="B37" s="28" t="s">
        <v>32</v>
      </c>
      <c r="C37" s="15">
        <v>35633</v>
      </c>
      <c r="D37" s="15">
        <v>8581.4</v>
      </c>
      <c r="E37" s="14">
        <f t="shared" si="0"/>
        <v>-27051.6</v>
      </c>
      <c r="F37" s="17">
        <f t="shared" si="1"/>
        <v>0.24082732298711867</v>
      </c>
      <c r="G37" s="15">
        <v>7908</v>
      </c>
      <c r="H37" s="13">
        <f t="shared" si="2"/>
        <v>673.3999999999996</v>
      </c>
    </row>
    <row r="38" spans="1:8" ht="15.75">
      <c r="A38" s="20" t="s">
        <v>79</v>
      </c>
      <c r="B38" s="24" t="s">
        <v>33</v>
      </c>
      <c r="C38" s="22">
        <f>C39+C40+C41+C42</f>
        <v>249248</v>
      </c>
      <c r="D38" s="22">
        <f>D39+D40+D41+D42</f>
        <v>66303.4</v>
      </c>
      <c r="E38" s="22">
        <f t="shared" si="0"/>
        <v>-182944.6</v>
      </c>
      <c r="F38" s="23">
        <f t="shared" si="1"/>
        <v>0.26601376941841054</v>
      </c>
      <c r="G38" s="22">
        <f>G39+G40+G41+G42</f>
        <v>52141.3</v>
      </c>
      <c r="H38" s="22">
        <f t="shared" si="2"/>
        <v>14162.099999999991</v>
      </c>
    </row>
    <row r="39" spans="1:8" ht="15.75">
      <c r="A39" s="9" t="s">
        <v>80</v>
      </c>
      <c r="B39" s="10" t="s">
        <v>34</v>
      </c>
      <c r="C39" s="15">
        <v>9258</v>
      </c>
      <c r="D39" s="15">
        <v>1938.4</v>
      </c>
      <c r="E39" s="15">
        <f t="shared" si="0"/>
        <v>-7319.6</v>
      </c>
      <c r="F39" s="16">
        <f t="shared" si="1"/>
        <v>0.20937567509181249</v>
      </c>
      <c r="G39" s="15">
        <v>1945.6</v>
      </c>
      <c r="H39" s="13">
        <f t="shared" si="2"/>
        <v>-7.199999999999818</v>
      </c>
    </row>
    <row r="40" spans="1:8" ht="15.75">
      <c r="A40" s="9" t="s">
        <v>81</v>
      </c>
      <c r="B40" s="10" t="s">
        <v>35</v>
      </c>
      <c r="C40" s="15">
        <v>3230</v>
      </c>
      <c r="D40" s="15">
        <v>335.6</v>
      </c>
      <c r="E40" s="15">
        <f t="shared" si="0"/>
        <v>-2894.4</v>
      </c>
      <c r="F40" s="16">
        <f t="shared" si="1"/>
        <v>0.10390092879256967</v>
      </c>
      <c r="G40" s="15">
        <v>322.1</v>
      </c>
      <c r="H40" s="13">
        <f t="shared" si="2"/>
        <v>13.5</v>
      </c>
    </row>
    <row r="41" spans="1:8" ht="15.75">
      <c r="A41" s="9" t="s">
        <v>82</v>
      </c>
      <c r="B41" s="10" t="s">
        <v>36</v>
      </c>
      <c r="C41" s="15">
        <v>231140.6</v>
      </c>
      <c r="D41" s="15">
        <v>62797.9</v>
      </c>
      <c r="E41" s="15">
        <f t="shared" si="0"/>
        <v>-168342.7</v>
      </c>
      <c r="F41" s="16">
        <f t="shared" si="1"/>
        <v>0.27168701647395566</v>
      </c>
      <c r="G41" s="15">
        <v>48643.8</v>
      </c>
      <c r="H41" s="13">
        <f t="shared" si="2"/>
        <v>14154.099999999999</v>
      </c>
    </row>
    <row r="42" spans="1:8" ht="15.75">
      <c r="A42" s="9" t="s">
        <v>83</v>
      </c>
      <c r="B42" s="10" t="s">
        <v>37</v>
      </c>
      <c r="C42" s="15">
        <v>5619.4</v>
      </c>
      <c r="D42" s="15">
        <v>1231.5</v>
      </c>
      <c r="E42" s="15">
        <f t="shared" si="0"/>
        <v>-4387.9</v>
      </c>
      <c r="F42" s="16">
        <f t="shared" si="1"/>
        <v>0.21915151083745596</v>
      </c>
      <c r="G42" s="15">
        <v>1229.8</v>
      </c>
      <c r="H42" s="13">
        <f t="shared" si="2"/>
        <v>1.7000000000000455</v>
      </c>
    </row>
    <row r="43" spans="1:8" ht="15.75">
      <c r="A43" s="20" t="s">
        <v>84</v>
      </c>
      <c r="B43" s="24" t="s">
        <v>38</v>
      </c>
      <c r="C43" s="22">
        <f>C44+C45+C46</f>
        <v>512731.7</v>
      </c>
      <c r="D43" s="22">
        <f>D44+D45+D46</f>
        <v>61549.03999999999</v>
      </c>
      <c r="E43" s="22">
        <f>E44+E45+E46</f>
        <v>-451182.66</v>
      </c>
      <c r="F43" s="22">
        <f>F44+F45+F46</f>
        <v>0.5586593507570724</v>
      </c>
      <c r="G43" s="22">
        <f>G44+G45+G46</f>
        <v>63096.49999999999</v>
      </c>
      <c r="H43" s="22">
        <f>H44+H45+H46</f>
        <v>-1547.4599999999969</v>
      </c>
    </row>
    <row r="44" spans="1:8" ht="15.75">
      <c r="A44" s="9" t="s">
        <v>85</v>
      </c>
      <c r="B44" s="10" t="s">
        <v>39</v>
      </c>
      <c r="C44" s="15">
        <v>344910.5</v>
      </c>
      <c r="D44" s="15">
        <v>14192.8</v>
      </c>
      <c r="E44" s="15">
        <f t="shared" si="0"/>
        <v>-330717.7</v>
      </c>
      <c r="F44" s="16">
        <f t="shared" si="1"/>
        <v>0.041149225668687964</v>
      </c>
      <c r="G44" s="15">
        <v>13426.2</v>
      </c>
      <c r="H44" s="13">
        <f t="shared" si="2"/>
        <v>766.5999999999985</v>
      </c>
    </row>
    <row r="45" spans="1:8" ht="15.75">
      <c r="A45" s="9" t="s">
        <v>86</v>
      </c>
      <c r="B45" s="10" t="s">
        <v>40</v>
      </c>
      <c r="C45" s="15">
        <v>155073.7</v>
      </c>
      <c r="D45" s="15">
        <v>44409.9</v>
      </c>
      <c r="E45" s="15">
        <f t="shared" si="0"/>
        <v>-110663.80000000002</v>
      </c>
      <c r="F45" s="16">
        <f t="shared" si="1"/>
        <v>0.2863793151256467</v>
      </c>
      <c r="G45" s="15">
        <v>46949.2</v>
      </c>
      <c r="H45" s="13">
        <f t="shared" si="2"/>
        <v>-2539.2999999999956</v>
      </c>
    </row>
    <row r="46" spans="1:8" ht="25.5">
      <c r="A46" s="9" t="s">
        <v>87</v>
      </c>
      <c r="B46" s="10" t="s">
        <v>41</v>
      </c>
      <c r="C46" s="15">
        <v>12747.5</v>
      </c>
      <c r="D46" s="15">
        <v>2946.34</v>
      </c>
      <c r="E46" s="15">
        <f t="shared" si="0"/>
        <v>-9801.16</v>
      </c>
      <c r="F46" s="16">
        <f t="shared" si="1"/>
        <v>0.2311308099627378</v>
      </c>
      <c r="G46" s="15">
        <v>2721.1</v>
      </c>
      <c r="H46" s="13">
        <f t="shared" si="2"/>
        <v>225.24000000000024</v>
      </c>
    </row>
    <row r="47" spans="1:8" ht="15.75">
      <c r="A47" s="20" t="s">
        <v>88</v>
      </c>
      <c r="B47" s="24" t="s">
        <v>42</v>
      </c>
      <c r="C47" s="22">
        <f>C48</f>
        <v>885.6</v>
      </c>
      <c r="D47" s="22">
        <f>D48</f>
        <v>0</v>
      </c>
      <c r="E47" s="22">
        <f t="shared" si="0"/>
        <v>-885.6</v>
      </c>
      <c r="F47" s="23">
        <f t="shared" si="1"/>
        <v>0</v>
      </c>
      <c r="G47" s="22">
        <f>G48</f>
        <v>73.8</v>
      </c>
      <c r="H47" s="22">
        <f t="shared" si="2"/>
        <v>-73.8</v>
      </c>
    </row>
    <row r="48" spans="1:8" ht="15.75">
      <c r="A48" s="9" t="s">
        <v>89</v>
      </c>
      <c r="B48" s="10" t="s">
        <v>43</v>
      </c>
      <c r="C48" s="14">
        <v>885.6</v>
      </c>
      <c r="D48" s="15"/>
      <c r="E48" s="18">
        <f t="shared" si="0"/>
        <v>-885.6</v>
      </c>
      <c r="F48" s="19">
        <f t="shared" si="1"/>
        <v>0</v>
      </c>
      <c r="G48" s="15">
        <v>73.8</v>
      </c>
      <c r="H48" s="13">
        <f t="shared" si="2"/>
        <v>-73.8</v>
      </c>
    </row>
    <row r="49" spans="1:8" ht="25.5">
      <c r="A49" s="20" t="s">
        <v>90</v>
      </c>
      <c r="B49" s="24" t="s">
        <v>44</v>
      </c>
      <c r="C49" s="22">
        <f>C50</f>
        <v>54145.1</v>
      </c>
      <c r="D49" s="22">
        <f>D50</f>
        <v>1008.14</v>
      </c>
      <c r="E49" s="22">
        <f t="shared" si="0"/>
        <v>-53136.96</v>
      </c>
      <c r="F49" s="23">
        <f t="shared" si="1"/>
        <v>0.01861922870213556</v>
      </c>
      <c r="G49" s="22">
        <f>G50</f>
        <v>2027.7</v>
      </c>
      <c r="H49" s="22">
        <f t="shared" si="2"/>
        <v>-1019.5600000000001</v>
      </c>
    </row>
    <row r="50" spans="1:8" ht="25.5" customHeight="1">
      <c r="A50" s="11" t="s">
        <v>91</v>
      </c>
      <c r="B50" s="27" t="s">
        <v>45</v>
      </c>
      <c r="C50" s="14">
        <v>54145.1</v>
      </c>
      <c r="D50" s="13">
        <v>1008.14</v>
      </c>
      <c r="E50" s="15">
        <f t="shared" si="0"/>
        <v>-53136.96</v>
      </c>
      <c r="F50" s="16">
        <f t="shared" si="1"/>
        <v>0.01861922870213556</v>
      </c>
      <c r="G50" s="13">
        <v>2027.7</v>
      </c>
      <c r="H50" s="13">
        <f t="shared" si="2"/>
        <v>-1019.5600000000001</v>
      </c>
    </row>
    <row r="51" spans="1:8" ht="15.75">
      <c r="A51" s="25" t="s">
        <v>46</v>
      </c>
      <c r="B51" s="26"/>
      <c r="C51" s="22">
        <f>C5+C14+C19+C24+C29+C35+C38+C43+C47+C49</f>
        <v>6605444.8999999985</v>
      </c>
      <c r="D51" s="22">
        <f>D5+D14+D19+D24+D29+D35+D38+D43+D47+D49</f>
        <v>1272644.38</v>
      </c>
      <c r="E51" s="22">
        <f t="shared" si="0"/>
        <v>-5332800.519999999</v>
      </c>
      <c r="F51" s="23">
        <f t="shared" si="1"/>
        <v>0.1926659595631477</v>
      </c>
      <c r="G51" s="22">
        <f>G5+G14+G19+G24+G29+G35+G38+G43+G47+G49</f>
        <v>1047929</v>
      </c>
      <c r="H51" s="22">
        <f t="shared" si="2"/>
        <v>224715.3799999999</v>
      </c>
    </row>
  </sheetData>
  <sheetProtection/>
  <mergeCells count="8">
    <mergeCell ref="G2:G3"/>
    <mergeCell ref="H2:H3"/>
    <mergeCell ref="A1:H1"/>
    <mergeCell ref="A2:A3"/>
    <mergeCell ref="E2:F2"/>
    <mergeCell ref="B2:B3"/>
    <mergeCell ref="C2:C3"/>
    <mergeCell ref="D2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а.круглов</dc:creator>
  <cp:keywords/>
  <dc:description/>
  <cp:lastModifiedBy>Ксения Гречук</cp:lastModifiedBy>
  <cp:lastPrinted>2021-12-20T10:27:53Z</cp:lastPrinted>
  <dcterms:created xsi:type="dcterms:W3CDTF">2020-12-18T10:56:42Z</dcterms:created>
  <dcterms:modified xsi:type="dcterms:W3CDTF">2022-12-19T03:57:10Z</dcterms:modified>
  <cp:category/>
  <cp:version/>
  <cp:contentType/>
  <cp:contentStatus/>
</cp:coreProperties>
</file>