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<sst xmlns="http://schemas.openxmlformats.org/spreadsheetml/2006/main" count="86" uniqueCount="76">
  <si>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 xml:space="preserve">Код </t>
  </si>
  <si>
    <t>Наименование кода дохода бюджета</t>
  </si>
  <si>
    <t>Факт на 01.10.2022 г.</t>
  </si>
  <si>
    <t>Отклонение</t>
  </si>
  <si>
    <t>План 2023 год</t>
  </si>
  <si>
    <t>Факт на 01.10.2023 г.</t>
  </si>
  <si>
    <t>1 01 02000 01 0000 110</t>
  </si>
  <si>
    <t xml:space="preserve">в том числе:  дополнительный норматив (сумма) </t>
  </si>
  <si>
    <t xml:space="preserve"> дополнительный норматив ( % )</t>
  </si>
  <si>
    <t>1 03 02000 01 0000 110</t>
  </si>
  <si>
    <t>Акцизы по подакцизным товарам (продукции),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</si>
  <si>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</si>
  <si>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</si>
  <si>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</si>
  <si>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</si>
  <si>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</si>
  <si>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</si>
  <si>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</si>
  <si>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</si>
  <si>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</si>
  <si>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</si>
  <si>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</si>
  <si>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</si>
  <si>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</si>
  <si>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</si>
  <si>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1 08 00000 01 0000 110</t>
  </si>
  <si>
    <t xml:space="preserve">Государственная пошлина </t>
  </si>
  <si>
    <t>1 09 00000 01 0000 110</t>
  </si>
  <si>
    <t>Задолженность и перерасчеты по отмененным налогам ,сборам и иным обязательным платежам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</si>
  <si>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</si>
  <si>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</si>
  <si>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</si>
  <si>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</si>
  <si>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</si>
  <si>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</si>
  <si>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</si>
  <si>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</si>
  <si>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</si>
  <si>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</si>
  <si>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</si>
  <si>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</si>
  <si>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</si>
  <si>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</si>
  <si>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</si>
  <si>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</si>
  <si>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</si>
  <si>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</si>
  <si>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1 17 00000 00 0000 180</t>
  </si>
  <si>
    <t>Прочие неналоговые доходы</t>
  </si>
  <si>
    <t>Налоговые и неналоговые доходы</t>
  </si>
  <si>
    <t>2 02 10000 00 0000 151</t>
  </si>
  <si>
    <t>Дотации бюджетам субъектов Российской Федерации и муниципальных образований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</si>
  <si>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</si>
  <si>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</si>
  <si>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</si>
  <si>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субъектов Российской Федерации и муниципальных образований</t>
  </si>
  <si>
    <t>2 02 40000 00 0000 150</t>
  </si>
  <si>
    <t>Межбюджетные трансферты</t>
  </si>
  <si>
    <t>2 07 00000 00 0000 180</t>
  </si>
  <si>
    <t>Прочие безвозмездные поступления</t>
  </si>
  <si>
    <t>Безвозмездные поступления</t>
  </si>
  <si>
    <t>2 18 00000 00 0000 180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</si>
  <si>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</si>
  <si>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</si>
  <si>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</si>
  <si>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</si>
  <si>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тыс. рублей</t>
  </si>
  <si>
    <t xml:space="preserve">Сведения об исполнении бюджета по видам доходов за 9 месяцев
 2023 года
                                                                                                                                                                                                                                    </t>
  </si>
  <si>
    <t>сумма</t>
  </si>
  <si>
    <t>%</t>
  </si>
  <si>
    <t>6=4-3</t>
  </si>
  <si>
    <t>7=4/3</t>
  </si>
  <si>
    <t>8=4-5</t>
  </si>
  <si>
    <t>9=4/5</t>
  </si>
  <si>
    <t>Налог на доходы 
физических лиц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</si>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</sst>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 wrapText="1" readingOrder="1"/>
    </xf>
    <xf numFmtId="0" fontId="3" fillId="9" borderId="10" xfId="0" applyFont="1" applyFill="1" applyBorder="1" applyAlignment="1">
      <alignment horizontal="left" vertical="top" wrapText="1" readingOrder="1"/>
    </xf>
    <xf numFmtId="0" fontId="3" fillId="33" borderId="10" xfId="0" applyFont="1" applyFill="1" applyBorder="1" applyAlignment="1">
      <alignment horizontal="left" vertical="top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left" vertical="top" wrapText="1" readingOrder="1"/>
    </xf>
    <xf numFmtId="0" fontId="2" fillId="34" borderId="10" xfId="0" applyFont="1" applyFill="1" applyBorder="1" applyAlignment="1">
      <alignment horizontal="left" vertical="top" wrapText="1" readingOrder="1"/>
    </xf>
    <xf numFmtId="0" fontId="3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 readingOrder="1"/>
    </xf>
    <xf numFmtId="164" fontId="3" fillId="33" borderId="10" xfId="0" applyNumberFormat="1" applyFont="1" applyFill="1" applyBorder="1" applyAlignment="1">
      <alignment horizontal="center" vertical="top" wrapText="1" readingOrder="1"/>
    </xf>
    <xf numFmtId="165" fontId="3" fillId="33" borderId="10" xfId="0" applyNumberFormat="1" applyFont="1" applyFill="1" applyBorder="1" applyAlignment="1">
      <alignment horizontal="center" vertical="top" wrapText="1" readingOrder="1"/>
    </xf>
    <xf numFmtId="164" fontId="3" fillId="9" borderId="10" xfId="0" applyNumberFormat="1" applyFont="1" applyFill="1" applyBorder="1" applyAlignment="1">
      <alignment horizontal="center" vertical="top" wrapText="1" readingOrder="1"/>
    </xf>
    <xf numFmtId="165" fontId="3" fillId="9" borderId="10" xfId="0" applyNumberFormat="1" applyFont="1" applyFill="1" applyBorder="1" applyAlignment="1">
      <alignment horizontal="center" vertical="top" wrapText="1" readingOrder="1"/>
    </xf>
    <xf numFmtId="4" fontId="3" fillId="9" borderId="10" xfId="0" applyNumberFormat="1" applyFont="1" applyFill="1" applyBorder="1" applyAlignment="1">
      <alignment horizontal="center" vertical="top" wrapText="1" readingOrder="1"/>
    </xf>
    <xf numFmtId="164" fontId="3" fillId="34" borderId="10" xfId="0" applyNumberFormat="1" applyFont="1" applyFill="1" applyBorder="1" applyAlignment="1">
      <alignment horizontal="center" vertical="top" wrapText="1" readingOrder="1"/>
    </xf>
    <xf numFmtId="165" fontId="3" fillId="34" borderId="10" xfId="0" applyNumberFormat="1" applyFont="1" applyFill="1" applyBorder="1" applyAlignment="1">
      <alignment horizontal="center" vertical="top" wrapText="1" readingOrder="1"/>
    </xf>
    <xf numFmtId="164" fontId="2" fillId="34" borderId="10" xfId="0" applyNumberFormat="1" applyFont="1" applyFill="1" applyBorder="1" applyAlignment="1">
      <alignment horizontal="center" vertical="top" wrapText="1" readingOrder="1"/>
    </xf>
    <xf numFmtId="165" fontId="2" fillId="34" borderId="10" xfId="0" applyNumberFormat="1" applyFont="1" applyFill="1" applyBorder="1" applyAlignment="1">
      <alignment horizontal="center" vertical="top" wrapText="1" readingOrder="1"/>
    </xf>
    <xf numFmtId="0" fontId="2" fillId="15" borderId="11" xfId="0" applyFont="1" applyFill="1" applyBorder="1" applyAlignment="1">
      <alignment horizontal="center" vertical="center" wrapText="1" readingOrder="1"/>
    </xf>
    <xf numFmtId="0" fontId="2" fillId="15" borderId="12" xfId="0" applyFont="1" applyFill="1" applyBorder="1" applyAlignment="1">
      <alignment horizontal="center" vertical="center" wrapText="1" readingOrder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 wrapText="1" readingOrder="1"/>
    </xf>
    <xf numFmtId="0" fontId="3" fillId="9" borderId="10" xfId="0" applyFont="1" applyFill="1" applyBorder="1" applyAlignment="1">
      <alignment horizontal="left" vertical="top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34">
      <selection activeCell="B42" sqref="B42"/>
    </sheetView>
  </sheetViews>
  <sheetFormatPr defaultColWidth="9.140625" defaultRowHeight="15"/>
  <cols>
    <col min="1" max="1" width="27.57421875" style="0" customWidth="1"/>
    <col min="2" max="2" width="28.421875" style="0" customWidth="1"/>
    <col min="3" max="3" width="15.00390625" style="0" customWidth="1"/>
    <col min="4" max="4" width="16.7109375" style="0" customWidth="1"/>
    <col min="5" max="6" width="15.421875" style="0" customWidth="1"/>
    <col min="7" max="8" width="16.8515625" style="0" customWidth="1"/>
    <col min="9" max="9" width="16.140625" style="0" customWidth="1"/>
  </cols>
  <sheetData>
    <row r="1" spans="1:9" ht="60" customHeight="1">
      <c r="A1" s="23" t="s">
        <v>67</v>
      </c>
      <c r="B1" s="24"/>
      <c r="C1" s="24"/>
      <c r="D1" s="24"/>
      <c r="E1" s="24"/>
      <c r="F1" s="24"/>
      <c r="G1" s="24"/>
      <c r="H1" s="24"/>
      <c r="I1" s="24"/>
    </row>
    <row r="2" spans="1:9" ht="27.75" customHeight="1">
      <c r="A2" s="1"/>
      <c r="B2" s="2"/>
      <c r="C2" s="2"/>
      <c r="D2" s="2"/>
      <c r="E2" s="2"/>
      <c r="F2" s="2"/>
      <c r="G2" s="2"/>
      <c r="H2" s="2"/>
      <c r="I2" s="3" t="s">
        <v>66</v>
      </c>
    </row>
    <row r="3" spans="1:9" ht="15" customHeight="1">
      <c r="A3" s="25" t="s">
        <v>0</v>
      </c>
      <c r="B3" s="25" t="s">
        <v>1</v>
      </c>
      <c r="C3" s="25" t="s">
        <v>4</v>
      </c>
      <c r="D3" s="25" t="s">
        <v>5</v>
      </c>
      <c r="E3" s="25" t="s">
        <v>2</v>
      </c>
      <c r="F3" s="21" t="s">
        <v>3</v>
      </c>
      <c r="G3" s="22"/>
      <c r="H3" s="21" t="s">
        <v>3</v>
      </c>
      <c r="I3" s="22"/>
    </row>
    <row r="4" spans="1:9" ht="34.5" customHeight="1">
      <c r="A4" s="25"/>
      <c r="B4" s="25"/>
      <c r="C4" s="25"/>
      <c r="D4" s="25"/>
      <c r="E4" s="25"/>
      <c r="F4" s="4" t="s">
        <v>68</v>
      </c>
      <c r="G4" s="4" t="s">
        <v>69</v>
      </c>
      <c r="H4" s="4" t="s">
        <v>68</v>
      </c>
      <c r="I4" s="4" t="s">
        <v>69</v>
      </c>
    </row>
    <row r="5" spans="1:9" ht="16.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 t="s">
        <v>70</v>
      </c>
      <c r="G5" s="4" t="s">
        <v>71</v>
      </c>
      <c r="H5" s="4" t="s">
        <v>72</v>
      </c>
      <c r="I5" s="4" t="s">
        <v>73</v>
      </c>
    </row>
    <row r="6" spans="1:9" ht="33">
      <c r="A6" s="26" t="s">
        <v>6</v>
      </c>
      <c r="B6" s="10" t="s">
        <v>74</v>
      </c>
      <c r="C6" s="12">
        <v>1213328.6</v>
      </c>
      <c r="D6" s="12">
        <v>813736.4</v>
      </c>
      <c r="E6" s="12">
        <v>608058.3</v>
      </c>
      <c r="F6" s="12">
        <f>D6-C6</f>
        <v>-399592.20000000007</v>
      </c>
      <c r="G6" s="13">
        <f>D6/C6</f>
        <v>0.6706644844603514</v>
      </c>
      <c r="H6" s="12">
        <f>D6-E6</f>
        <v>205678.09999999998</v>
      </c>
      <c r="I6" s="13">
        <f>D6/E6</f>
        <v>1.338253914139483</v>
      </c>
    </row>
    <row r="7" spans="1:9" ht="49.5">
      <c r="A7" s="26"/>
      <c r="B7" s="5" t="s">
        <v>7</v>
      </c>
      <c r="C7" s="14">
        <v>412465.6</v>
      </c>
      <c r="D7" s="14">
        <v>266982.8</v>
      </c>
      <c r="E7" s="14">
        <v>182830.6</v>
      </c>
      <c r="F7" s="14">
        <f aca="true" t="shared" si="0" ref="F7:F38">D7-C7</f>
        <v>-145482.8</v>
      </c>
      <c r="G7" s="15">
        <f aca="true" t="shared" si="1" ref="G7:G38">D7/C7</f>
        <v>0.6472850099499207</v>
      </c>
      <c r="H7" s="14">
        <f aca="true" t="shared" si="2" ref="H7:H38">D7-E7</f>
        <v>84152.19999999998</v>
      </c>
      <c r="I7" s="15">
        <f aca="true" t="shared" si="3" ref="I7:I38">D7/E7</f>
        <v>1.4602741554203726</v>
      </c>
    </row>
    <row r="8" spans="1:9" ht="33">
      <c r="A8" s="26"/>
      <c r="B8" s="5" t="s">
        <v>8</v>
      </c>
      <c r="C8" s="16">
        <v>10.72</v>
      </c>
      <c r="D8" s="16">
        <v>10.72</v>
      </c>
      <c r="E8" s="16">
        <v>8.94</v>
      </c>
      <c r="F8" s="14">
        <f t="shared" si="0"/>
        <v>0</v>
      </c>
      <c r="G8" s="15">
        <f t="shared" si="1"/>
        <v>1</v>
      </c>
      <c r="H8" s="14">
        <f t="shared" si="2"/>
        <v>1.7800000000000011</v>
      </c>
      <c r="I8" s="15">
        <f t="shared" si="3"/>
        <v>1.1991051454138704</v>
      </c>
    </row>
    <row r="9" spans="1:9" ht="82.5">
      <c r="A9" s="6" t="s">
        <v>9</v>
      </c>
      <c r="B9" s="6" t="s">
        <v>10</v>
      </c>
      <c r="C9" s="12">
        <v>40096.8</v>
      </c>
      <c r="D9" s="12">
        <v>30148.4</v>
      </c>
      <c r="E9" s="12">
        <v>29230</v>
      </c>
      <c r="F9" s="12">
        <f t="shared" si="0"/>
        <v>-9948.400000000001</v>
      </c>
      <c r="G9" s="13">
        <f t="shared" si="1"/>
        <v>0.751890425171086</v>
      </c>
      <c r="H9" s="12">
        <f t="shared" si="2"/>
        <v>918.4000000000015</v>
      </c>
      <c r="I9" s="13">
        <f t="shared" si="3"/>
        <v>1.0314197742045843</v>
      </c>
    </row>
    <row r="10" spans="1:9" ht="66">
      <c r="A10" s="5" t="s">
        <v>11</v>
      </c>
      <c r="B10" s="5" t="s">
        <v>12</v>
      </c>
      <c r="C10" s="14">
        <v>767466.9</v>
      </c>
      <c r="D10" s="14">
        <v>555286.6</v>
      </c>
      <c r="E10" s="14">
        <v>544009</v>
      </c>
      <c r="F10" s="14">
        <f t="shared" si="0"/>
        <v>-212180.30000000005</v>
      </c>
      <c r="G10" s="15">
        <f t="shared" si="1"/>
        <v>0.7235316598018754</v>
      </c>
      <c r="H10" s="14">
        <f t="shared" si="2"/>
        <v>11277.599999999977</v>
      </c>
      <c r="I10" s="15">
        <f t="shared" si="3"/>
        <v>1.0207305393844586</v>
      </c>
    </row>
    <row r="11" spans="1:9" ht="66">
      <c r="A11" s="7" t="s">
        <v>13</v>
      </c>
      <c r="B11" s="11" t="s">
        <v>14</v>
      </c>
      <c r="C11" s="12">
        <v>0</v>
      </c>
      <c r="D11" s="12">
        <v>-1108.4</v>
      </c>
      <c r="E11" s="12">
        <v>-84.8</v>
      </c>
      <c r="F11" s="12">
        <f t="shared" si="0"/>
        <v>-1108.4</v>
      </c>
      <c r="G11" s="13" t="s">
        <v>75</v>
      </c>
      <c r="H11" s="12">
        <f t="shared" si="2"/>
        <v>-1023.6000000000001</v>
      </c>
      <c r="I11" s="13">
        <f t="shared" si="3"/>
        <v>13.070754716981133</v>
      </c>
    </row>
    <row r="12" spans="1:9" ht="49.5">
      <c r="A12" s="5" t="s">
        <v>15</v>
      </c>
      <c r="B12" s="5" t="s">
        <v>16</v>
      </c>
      <c r="C12" s="14">
        <v>2230.7</v>
      </c>
      <c r="D12" s="14">
        <v>2223</v>
      </c>
      <c r="E12" s="14">
        <v>2451.4</v>
      </c>
      <c r="F12" s="14">
        <f t="shared" si="0"/>
        <v>-7.699999999999818</v>
      </c>
      <c r="G12" s="15">
        <f t="shared" si="1"/>
        <v>0.9965481687362712</v>
      </c>
      <c r="H12" s="14">
        <f t="shared" si="2"/>
        <v>-228.4000000000001</v>
      </c>
      <c r="I12" s="15">
        <f t="shared" si="3"/>
        <v>0.9068287509178429</v>
      </c>
    </row>
    <row r="13" spans="1:9" ht="66">
      <c r="A13" s="6" t="s">
        <v>17</v>
      </c>
      <c r="B13" s="6" t="s">
        <v>18</v>
      </c>
      <c r="C13" s="12">
        <v>35891.7</v>
      </c>
      <c r="D13" s="12">
        <v>17230</v>
      </c>
      <c r="E13" s="12">
        <v>26194.1</v>
      </c>
      <c r="F13" s="12">
        <f t="shared" si="0"/>
        <v>-18661.699999999997</v>
      </c>
      <c r="G13" s="13">
        <f t="shared" si="1"/>
        <v>0.4800552774039681</v>
      </c>
      <c r="H13" s="12">
        <f t="shared" si="2"/>
        <v>-8964.099999999999</v>
      </c>
      <c r="I13" s="13">
        <f t="shared" si="3"/>
        <v>0.6577817142028167</v>
      </c>
    </row>
    <row r="14" spans="1:9" ht="33">
      <c r="A14" s="5" t="s">
        <v>19</v>
      </c>
      <c r="B14" s="5" t="s">
        <v>20</v>
      </c>
      <c r="C14" s="14">
        <v>56467.4</v>
      </c>
      <c r="D14" s="14">
        <v>8668.4</v>
      </c>
      <c r="E14" s="14">
        <v>5971.8</v>
      </c>
      <c r="F14" s="14">
        <f t="shared" si="0"/>
        <v>-47799</v>
      </c>
      <c r="G14" s="15">
        <f t="shared" si="1"/>
        <v>0.1535115836748283</v>
      </c>
      <c r="H14" s="14">
        <f t="shared" si="2"/>
        <v>2696.5999999999995</v>
      </c>
      <c r="I14" s="15">
        <f t="shared" si="3"/>
        <v>1.4515556448641949</v>
      </c>
    </row>
    <row r="15" spans="1:9" ht="16.5">
      <c r="A15" s="6" t="s">
        <v>21</v>
      </c>
      <c r="B15" s="6" t="s">
        <v>22</v>
      </c>
      <c r="C15" s="12">
        <v>142830.7</v>
      </c>
      <c r="D15" s="12">
        <v>99821.4</v>
      </c>
      <c r="E15" s="12">
        <v>57686.6</v>
      </c>
      <c r="F15" s="12">
        <f t="shared" si="0"/>
        <v>-43009.30000000002</v>
      </c>
      <c r="G15" s="13">
        <f t="shared" si="1"/>
        <v>0.6988791625329848</v>
      </c>
      <c r="H15" s="12">
        <f t="shared" si="2"/>
        <v>42134.799999999996</v>
      </c>
      <c r="I15" s="13">
        <f t="shared" si="3"/>
        <v>1.7304087951101295</v>
      </c>
    </row>
    <row r="16" spans="1:9" ht="66">
      <c r="A16" s="5" t="s">
        <v>23</v>
      </c>
      <c r="B16" s="5" t="s">
        <v>24</v>
      </c>
      <c r="C16" s="14">
        <v>1</v>
      </c>
      <c r="D16" s="14">
        <v>0.4</v>
      </c>
      <c r="E16" s="14">
        <v>0.2</v>
      </c>
      <c r="F16" s="14">
        <f t="shared" si="0"/>
        <v>-0.6</v>
      </c>
      <c r="G16" s="15">
        <f t="shared" si="1"/>
        <v>0.4</v>
      </c>
      <c r="H16" s="14">
        <f t="shared" si="2"/>
        <v>0.2</v>
      </c>
      <c r="I16" s="15">
        <f t="shared" si="3"/>
        <v>2</v>
      </c>
    </row>
    <row r="17" spans="1:9" ht="16.5">
      <c r="A17" s="6" t="s">
        <v>25</v>
      </c>
      <c r="B17" s="6" t="s">
        <v>26</v>
      </c>
      <c r="C17" s="12">
        <v>36189.2</v>
      </c>
      <c r="D17" s="12">
        <v>32511.1</v>
      </c>
      <c r="E17" s="12">
        <v>25119.5</v>
      </c>
      <c r="F17" s="12">
        <f t="shared" si="0"/>
        <v>-3678.0999999999985</v>
      </c>
      <c r="G17" s="13">
        <f t="shared" si="1"/>
        <v>0.8983647054922463</v>
      </c>
      <c r="H17" s="12">
        <f t="shared" si="2"/>
        <v>7391.5999999999985</v>
      </c>
      <c r="I17" s="13">
        <f t="shared" si="3"/>
        <v>1.2942574493919066</v>
      </c>
    </row>
    <row r="18" spans="1:9" ht="82.5">
      <c r="A18" s="5" t="s">
        <v>27</v>
      </c>
      <c r="B18" s="5" t="s">
        <v>28</v>
      </c>
      <c r="C18" s="14">
        <v>0</v>
      </c>
      <c r="D18" s="14">
        <v>-0.8</v>
      </c>
      <c r="E18" s="14">
        <v>-0.3</v>
      </c>
      <c r="F18" s="14">
        <f t="shared" si="0"/>
        <v>-0.8</v>
      </c>
      <c r="G18" s="15" t="s">
        <v>75</v>
      </c>
      <c r="H18" s="14">
        <f t="shared" si="2"/>
        <v>-0.5</v>
      </c>
      <c r="I18" s="15">
        <f t="shared" si="3"/>
        <v>2.666666666666667</v>
      </c>
    </row>
    <row r="19" spans="1:9" ht="247.5">
      <c r="A19" s="6" t="s">
        <v>29</v>
      </c>
      <c r="B19" s="6" t="s">
        <v>30</v>
      </c>
      <c r="C19" s="12">
        <v>54288.4</v>
      </c>
      <c r="D19" s="12">
        <v>39990.1</v>
      </c>
      <c r="E19" s="12">
        <v>35374.9</v>
      </c>
      <c r="F19" s="12">
        <f t="shared" si="0"/>
        <v>-14298.300000000003</v>
      </c>
      <c r="G19" s="13">
        <f t="shared" si="1"/>
        <v>0.7366232933739068</v>
      </c>
      <c r="H19" s="12">
        <f t="shared" si="2"/>
        <v>4615.199999999997</v>
      </c>
      <c r="I19" s="13">
        <f t="shared" si="3"/>
        <v>1.1304653864745906</v>
      </c>
    </row>
    <row r="20" spans="1:9" ht="66">
      <c r="A20" s="5" t="s">
        <v>31</v>
      </c>
      <c r="B20" s="5" t="s">
        <v>32</v>
      </c>
      <c r="C20" s="14">
        <v>1782.4</v>
      </c>
      <c r="D20" s="14">
        <v>1782.4</v>
      </c>
      <c r="E20" s="14">
        <v>10409.7</v>
      </c>
      <c r="F20" s="14">
        <f t="shared" si="0"/>
        <v>0</v>
      </c>
      <c r="G20" s="15">
        <f t="shared" si="1"/>
        <v>1</v>
      </c>
      <c r="H20" s="14">
        <f t="shared" si="2"/>
        <v>-8627.300000000001</v>
      </c>
      <c r="I20" s="15">
        <f t="shared" si="3"/>
        <v>0.17122491522330133</v>
      </c>
    </row>
    <row r="21" spans="1:9" ht="231">
      <c r="A21" s="6" t="s">
        <v>33</v>
      </c>
      <c r="B21" s="6" t="s">
        <v>34</v>
      </c>
      <c r="C21" s="12">
        <v>25179.9</v>
      </c>
      <c r="D21" s="12">
        <v>21082.2</v>
      </c>
      <c r="E21" s="12">
        <v>20767.8</v>
      </c>
      <c r="F21" s="12">
        <f t="shared" si="0"/>
        <v>-4097.700000000001</v>
      </c>
      <c r="G21" s="13">
        <f t="shared" si="1"/>
        <v>0.8372630550558183</v>
      </c>
      <c r="H21" s="12">
        <f t="shared" si="2"/>
        <v>314.40000000000146</v>
      </c>
      <c r="I21" s="13">
        <f t="shared" si="3"/>
        <v>1.0151388206743133</v>
      </c>
    </row>
    <row r="22" spans="1:9" ht="49.5">
      <c r="A22" s="5" t="s">
        <v>35</v>
      </c>
      <c r="B22" s="5" t="s">
        <v>36</v>
      </c>
      <c r="C22" s="14">
        <v>18536</v>
      </c>
      <c r="D22" s="14">
        <v>15443.3</v>
      </c>
      <c r="E22" s="14">
        <v>16374.1</v>
      </c>
      <c r="F22" s="14">
        <f t="shared" si="0"/>
        <v>-3092.7000000000007</v>
      </c>
      <c r="G22" s="15">
        <f t="shared" si="1"/>
        <v>0.8331517047906776</v>
      </c>
      <c r="H22" s="14">
        <f t="shared" si="2"/>
        <v>-930.8000000000011</v>
      </c>
      <c r="I22" s="15">
        <f t="shared" si="3"/>
        <v>0.9431541275551022</v>
      </c>
    </row>
    <row r="23" spans="1:9" ht="33">
      <c r="A23" s="6" t="s">
        <v>37</v>
      </c>
      <c r="B23" s="6" t="s">
        <v>38</v>
      </c>
      <c r="C23" s="12">
        <v>2991</v>
      </c>
      <c r="D23" s="12">
        <v>2411.5</v>
      </c>
      <c r="E23" s="12">
        <v>1674.6</v>
      </c>
      <c r="F23" s="12">
        <f t="shared" si="0"/>
        <v>-579.5</v>
      </c>
      <c r="G23" s="13">
        <f t="shared" si="1"/>
        <v>0.8062520896021398</v>
      </c>
      <c r="H23" s="12">
        <f t="shared" si="2"/>
        <v>736.9000000000001</v>
      </c>
      <c r="I23" s="13">
        <f t="shared" si="3"/>
        <v>1.440045383972292</v>
      </c>
    </row>
    <row r="24" spans="1:9" ht="33">
      <c r="A24" s="5" t="s">
        <v>39</v>
      </c>
      <c r="B24" s="5" t="s">
        <v>40</v>
      </c>
      <c r="C24" s="14">
        <v>101792.2</v>
      </c>
      <c r="D24" s="14">
        <v>71386.2</v>
      </c>
      <c r="E24" s="14">
        <v>84599</v>
      </c>
      <c r="F24" s="14">
        <f t="shared" si="0"/>
        <v>-30406</v>
      </c>
      <c r="G24" s="15">
        <f t="shared" si="1"/>
        <v>0.7012934193386133</v>
      </c>
      <c r="H24" s="14">
        <f t="shared" si="2"/>
        <v>-13212.800000000003</v>
      </c>
      <c r="I24" s="15">
        <f t="shared" si="3"/>
        <v>0.8438184848520668</v>
      </c>
    </row>
    <row r="25" spans="1:9" ht="231">
      <c r="A25" s="6" t="s">
        <v>41</v>
      </c>
      <c r="B25" s="6" t="s">
        <v>42</v>
      </c>
      <c r="C25" s="12">
        <v>0</v>
      </c>
      <c r="D25" s="12">
        <v>0</v>
      </c>
      <c r="E25" s="12">
        <v>0</v>
      </c>
      <c r="F25" s="12">
        <f t="shared" si="0"/>
        <v>0</v>
      </c>
      <c r="G25" s="13" t="s">
        <v>75</v>
      </c>
      <c r="H25" s="12">
        <f t="shared" si="2"/>
        <v>0</v>
      </c>
      <c r="I25" s="13" t="s">
        <v>75</v>
      </c>
    </row>
    <row r="26" spans="1:9" ht="99">
      <c r="A26" s="5" t="s">
        <v>43</v>
      </c>
      <c r="B26" s="5" t="s">
        <v>44</v>
      </c>
      <c r="C26" s="14">
        <v>4600</v>
      </c>
      <c r="D26" s="14">
        <v>4055</v>
      </c>
      <c r="E26" s="14">
        <v>4533.9</v>
      </c>
      <c r="F26" s="14">
        <f t="shared" si="0"/>
        <v>-545</v>
      </c>
      <c r="G26" s="15">
        <f t="shared" si="1"/>
        <v>0.8815217391304347</v>
      </c>
      <c r="H26" s="14">
        <f t="shared" si="2"/>
        <v>-478.89999999999964</v>
      </c>
      <c r="I26" s="15">
        <f t="shared" si="3"/>
        <v>0.8943734974304683</v>
      </c>
    </row>
    <row r="27" spans="1:9" ht="33">
      <c r="A27" s="6" t="s">
        <v>45</v>
      </c>
      <c r="B27" s="6" t="s">
        <v>46</v>
      </c>
      <c r="C27" s="12">
        <v>7800</v>
      </c>
      <c r="D27" s="12">
        <v>6723.7</v>
      </c>
      <c r="E27" s="12">
        <v>8504.8</v>
      </c>
      <c r="F27" s="12">
        <f t="shared" si="0"/>
        <v>-1076.3000000000002</v>
      </c>
      <c r="G27" s="13">
        <f t="shared" si="1"/>
        <v>0.8620128205128205</v>
      </c>
      <c r="H27" s="12">
        <f t="shared" si="2"/>
        <v>-1781.0999999999995</v>
      </c>
      <c r="I27" s="13">
        <f t="shared" si="3"/>
        <v>0.7905770858809144</v>
      </c>
    </row>
    <row r="28" spans="1:9" ht="33">
      <c r="A28" s="5" t="s">
        <v>47</v>
      </c>
      <c r="B28" s="5" t="s">
        <v>48</v>
      </c>
      <c r="C28" s="14">
        <v>133</v>
      </c>
      <c r="D28" s="14">
        <v>172.1</v>
      </c>
      <c r="E28" s="14">
        <v>13.5</v>
      </c>
      <c r="F28" s="14">
        <f t="shared" si="0"/>
        <v>39.099999999999994</v>
      </c>
      <c r="G28" s="15">
        <f t="shared" si="1"/>
        <v>1.293984962406015</v>
      </c>
      <c r="H28" s="14">
        <f t="shared" si="2"/>
        <v>158.6</v>
      </c>
      <c r="I28" s="15">
        <f t="shared" si="3"/>
        <v>12.748148148148148</v>
      </c>
    </row>
    <row r="29" spans="1:9" ht="33">
      <c r="A29" s="8"/>
      <c r="B29" s="8" t="s">
        <v>49</v>
      </c>
      <c r="C29" s="17">
        <f>C6+C9+C10+C11+C12+C13+C14+C15+C16+C17++C18+C19+C20+C21+C22+C23+C24+C25+C26+C27+C28</f>
        <v>2511605.9000000004</v>
      </c>
      <c r="D29" s="17">
        <f>D6+D9+D10+D11+D12+D13+D14+D15+D16+D17++D18+D19+D20+D21+D22+D23+D24+D25+D26+D27+D28</f>
        <v>1721562.9999999998</v>
      </c>
      <c r="E29" s="17">
        <f>E6+E9+E10+E11+E12+E13+E14+E15+E16+E17++E18+E19+E20+E21+E22+E23+E24+E25+E26+E27+E28</f>
        <v>1480888.1</v>
      </c>
      <c r="F29" s="17">
        <f t="shared" si="0"/>
        <v>-790042.9000000006</v>
      </c>
      <c r="G29" s="18">
        <f t="shared" si="1"/>
        <v>0.6854431262484292</v>
      </c>
      <c r="H29" s="17">
        <f t="shared" si="2"/>
        <v>240674.89999999967</v>
      </c>
      <c r="I29" s="18">
        <f t="shared" si="3"/>
        <v>1.1625206523031684</v>
      </c>
    </row>
    <row r="30" spans="1:9" ht="82.5">
      <c r="A30" s="5" t="s">
        <v>50</v>
      </c>
      <c r="B30" s="5" t="s">
        <v>51</v>
      </c>
      <c r="C30" s="14">
        <v>1288938.6</v>
      </c>
      <c r="D30" s="14">
        <v>561437.2</v>
      </c>
      <c r="E30" s="14">
        <v>690183.2</v>
      </c>
      <c r="F30" s="14">
        <f t="shared" si="0"/>
        <v>-727501.4000000001</v>
      </c>
      <c r="G30" s="15">
        <f t="shared" si="1"/>
        <v>0.4355810276765704</v>
      </c>
      <c r="H30" s="14">
        <f t="shared" si="2"/>
        <v>-128746</v>
      </c>
      <c r="I30" s="15">
        <f t="shared" si="3"/>
        <v>0.8134611216268376</v>
      </c>
    </row>
    <row r="31" spans="1:9" ht="82.5">
      <c r="A31" s="6" t="s">
        <v>52</v>
      </c>
      <c r="B31" s="6" t="s">
        <v>53</v>
      </c>
      <c r="C31" s="12">
        <v>767863.6</v>
      </c>
      <c r="D31" s="12">
        <v>463894.5</v>
      </c>
      <c r="E31" s="12">
        <v>1157451.7</v>
      </c>
      <c r="F31" s="12">
        <f t="shared" si="0"/>
        <v>-303969.1</v>
      </c>
      <c r="G31" s="13">
        <f t="shared" si="1"/>
        <v>0.6041365940513393</v>
      </c>
      <c r="H31" s="12">
        <f t="shared" si="2"/>
        <v>-693557.2</v>
      </c>
      <c r="I31" s="13">
        <f t="shared" si="3"/>
        <v>0.40078951026638954</v>
      </c>
    </row>
    <row r="32" spans="1:9" ht="82.5">
      <c r="A32" s="5" t="s">
        <v>54</v>
      </c>
      <c r="B32" s="5" t="s">
        <v>55</v>
      </c>
      <c r="C32" s="14">
        <v>2026575.3</v>
      </c>
      <c r="D32" s="14">
        <v>1647452.9</v>
      </c>
      <c r="E32" s="14">
        <v>1446976</v>
      </c>
      <c r="F32" s="14">
        <f t="shared" si="0"/>
        <v>-379122.40000000014</v>
      </c>
      <c r="G32" s="15">
        <f t="shared" si="1"/>
        <v>0.8129245925379629</v>
      </c>
      <c r="H32" s="14">
        <f t="shared" si="2"/>
        <v>200476.8999999999</v>
      </c>
      <c r="I32" s="15">
        <f t="shared" si="3"/>
        <v>1.138548877106462</v>
      </c>
    </row>
    <row r="33" spans="1:9" ht="33">
      <c r="A33" s="6" t="s">
        <v>56</v>
      </c>
      <c r="B33" s="6" t="s">
        <v>57</v>
      </c>
      <c r="C33" s="12">
        <v>183664.5</v>
      </c>
      <c r="D33" s="12">
        <v>83342.9</v>
      </c>
      <c r="E33" s="12">
        <v>96778.2</v>
      </c>
      <c r="F33" s="12">
        <f t="shared" si="0"/>
        <v>-100321.6</v>
      </c>
      <c r="G33" s="13">
        <f t="shared" si="1"/>
        <v>0.45377794837870133</v>
      </c>
      <c r="H33" s="12">
        <f t="shared" si="2"/>
        <v>-13435.300000000003</v>
      </c>
      <c r="I33" s="13">
        <f t="shared" si="3"/>
        <v>0.861174314050065</v>
      </c>
    </row>
    <row r="34" spans="1:9" ht="33">
      <c r="A34" s="5" t="s">
        <v>58</v>
      </c>
      <c r="B34" s="5" t="s">
        <v>59</v>
      </c>
      <c r="C34" s="14">
        <v>0</v>
      </c>
      <c r="D34" s="14">
        <v>0</v>
      </c>
      <c r="E34" s="14">
        <v>0</v>
      </c>
      <c r="F34" s="14">
        <f t="shared" si="0"/>
        <v>0</v>
      </c>
      <c r="G34" s="15" t="s">
        <v>75</v>
      </c>
      <c r="H34" s="14">
        <f t="shared" si="2"/>
        <v>0</v>
      </c>
      <c r="I34" s="15" t="s">
        <v>75</v>
      </c>
    </row>
    <row r="35" spans="1:9" ht="33">
      <c r="A35" s="8"/>
      <c r="B35" s="8" t="s">
        <v>60</v>
      </c>
      <c r="C35" s="17">
        <f>C30+C31+C32+C34+C33</f>
        <v>4267042</v>
      </c>
      <c r="D35" s="17">
        <f>D30+D31+D32+D33+D34</f>
        <v>2756127.4999999995</v>
      </c>
      <c r="E35" s="17">
        <f>E30+E31+E32+E33+E34</f>
        <v>3391389.1</v>
      </c>
      <c r="F35" s="17">
        <f t="shared" si="0"/>
        <v>-1510914.5000000005</v>
      </c>
      <c r="G35" s="18">
        <f t="shared" si="1"/>
        <v>0.6459105628676727</v>
      </c>
      <c r="H35" s="17">
        <f t="shared" si="2"/>
        <v>-635261.6000000006</v>
      </c>
      <c r="I35" s="18">
        <f t="shared" si="3"/>
        <v>0.8126839530150048</v>
      </c>
    </row>
    <row r="36" spans="1:9" ht="148.5">
      <c r="A36" s="5" t="s">
        <v>61</v>
      </c>
      <c r="B36" s="5" t="s">
        <v>62</v>
      </c>
      <c r="C36" s="14">
        <v>0</v>
      </c>
      <c r="D36" s="14">
        <v>1086.9</v>
      </c>
      <c r="E36" s="14">
        <v>355.9</v>
      </c>
      <c r="F36" s="14">
        <f t="shared" si="0"/>
        <v>1086.9</v>
      </c>
      <c r="G36" s="15" t="s">
        <v>75</v>
      </c>
      <c r="H36" s="14">
        <f t="shared" si="2"/>
        <v>731.0000000000001</v>
      </c>
      <c r="I36" s="15">
        <f t="shared" si="3"/>
        <v>3.0539477381286884</v>
      </c>
    </row>
    <row r="37" spans="1:9" ht="132">
      <c r="A37" s="6" t="s">
        <v>63</v>
      </c>
      <c r="B37" s="6" t="s">
        <v>64</v>
      </c>
      <c r="C37" s="12">
        <v>0</v>
      </c>
      <c r="D37" s="12">
        <v>-3363.4</v>
      </c>
      <c r="E37" s="12">
        <v>-1339.6</v>
      </c>
      <c r="F37" s="12">
        <f t="shared" si="0"/>
        <v>-3363.4</v>
      </c>
      <c r="G37" s="13" t="s">
        <v>75</v>
      </c>
      <c r="H37" s="12">
        <f t="shared" si="2"/>
        <v>-2023.8000000000002</v>
      </c>
      <c r="I37" s="13">
        <f t="shared" si="3"/>
        <v>2.510749477455957</v>
      </c>
    </row>
    <row r="38" spans="1:9" ht="16.5">
      <c r="A38" s="9" t="s">
        <v>65</v>
      </c>
      <c r="B38" s="9"/>
      <c r="C38" s="19">
        <f>C29+C35+C36+C37</f>
        <v>6778647.9</v>
      </c>
      <c r="D38" s="19">
        <f>D29+D35+D36+D37</f>
        <v>4475413.999999999</v>
      </c>
      <c r="E38" s="19">
        <f>E29+E35+E36+E37</f>
        <v>4871293.500000001</v>
      </c>
      <c r="F38" s="19">
        <f t="shared" si="0"/>
        <v>-2303233.9000000013</v>
      </c>
      <c r="G38" s="20">
        <f t="shared" si="1"/>
        <v>0.6602222251431585</v>
      </c>
      <c r="H38" s="19">
        <f t="shared" si="2"/>
        <v>-395879.50000000186</v>
      </c>
      <c r="I38" s="20">
        <f t="shared" si="3"/>
        <v>0.9187321601541764</v>
      </c>
    </row>
  </sheetData>
  <sheetProtection/>
  <mergeCells count="9">
    <mergeCell ref="H3:I3"/>
    <mergeCell ref="A1:I1"/>
    <mergeCell ref="A3:A4"/>
    <mergeCell ref="B3:B4"/>
    <mergeCell ref="A6:A8"/>
    <mergeCell ref="C3:C4"/>
    <mergeCell ref="D3:D4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Новикова</dc:creator>
  <cp:keywords/>
  <dc:description/>
  <cp:lastModifiedBy>Наталья Митина</cp:lastModifiedBy>
  <dcterms:created xsi:type="dcterms:W3CDTF">2023-12-21T03:22:47Z</dcterms:created>
  <dcterms:modified xsi:type="dcterms:W3CDTF">2023-12-25T07:51:14Z</dcterms:modified>
  <cp:category/>
  <cp:version/>
  <cp:contentType/>
  <cp:contentStatus/>
</cp:coreProperties>
</file>