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<sst xmlns="http://schemas.openxmlformats.org/spreadsheetml/2006/main" count="198" uniqueCount="132">
  <si>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</si>
  <si>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</si>
  <si>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</si>
  <si>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</si>
  <si>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</si>
  <si>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</si>
  <si>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</si>
  <si>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</si>
  <si>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</si>
  <si>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</si>
  <si>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</si>
  <si>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</si>
  <si>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</si>
  <si>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</si>
  <si>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</si>
  <si>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</si>
  <si>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</si>
  <si>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</si>
  <si>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</si>
  <si>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</si>
  <si>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</si>
  <si>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</si>
  <si>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</si>
  <si>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</si>
  <si>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</si>
  <si>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</si>
  <si>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</si>
  <si>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</si>
  <si>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</si>
  <si>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</si>
  <si>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</si>
  <si>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</si>
  <si>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</si>
  <si>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</si>
  <si>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</si>
  <si>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</si>
  <si>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</si>
  <si>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</si>
  <si>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</si>
  <si>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</si>
  <si>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</si>
  <si>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</si>
  <si>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</si>
  <si>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</si>
  <si>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</si>
  <si>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</si>
  <si>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</si>
  <si>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</si>
  <si>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</si>
  <si>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</si>
  <si>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</si>
  <si>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</si>
  <si>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</si>
  <si>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</si>
  <si>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</si>
  <si>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</si>
  <si>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</si>
  <si>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</si>
  <si>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</si>
  <si>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</si>
  <si>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</si>
  <si>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</si>
  <si>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</si>
  <si>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</si>
  <si>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</si>
  <si>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</si>
  <si>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</si>
  <si>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</si>
  <si>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</si>
  <si>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</si>
  <si>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</si>
  <si>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</si>
  <si>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</si>
  <si>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</si>
  <si>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</si>
  <si>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</si>
  <si>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</si>
  <si>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</si>
  <si>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</si>
  <si>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</si>
  <si>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</si>
  <si>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</si>
  <si>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</si>
  <si>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</si>
  <si>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</si>
  <si>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</si>
  <si>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</si>
  <si>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</si>
  <si>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</si>
  <si>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</si>
  <si>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</si>
  <si>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</si>
  <si>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</si>
  <si>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</si>
  <si>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</si>
  <si>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</si>
  <si>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</si>
  <si>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</si>
  <si>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</si>
  <si>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</si>
  <si>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</si>
  <si>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</si>
  <si>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</si>
  <si>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</si>
  <si>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</si>
  <si>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</si>
  <si>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</si>
  <si>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</si>
  <si>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</si>
  <si>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</si>
  <si>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</si>
  <si>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</si>
  <si>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</si>
  <si>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</si>
  <si>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</si>
  <si>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</si>
  <si>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</si>
  <si>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</si>
  <si>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</si>
  <si>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</si>
  <si>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</si>
  <si>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</si>
  <si>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</si>
  <si>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</si>
  <si>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</si>
  <si>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</si>
  <si>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</si>
  <si>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IV квартала 2013г)
</t>
  </si>
  <si>
    <t>173</t>
  </si>
  <si>
    <t>68</t>
  </si>
  <si>
    <t>0600</t>
  </si>
  <si>
    <t>Охрана окружающей среды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</si>
</sst>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Border="1" applyAlignment="1">
      <alignment/>
      <protection/>
    </xf>
    <xf numFmtId="0" fontId="55" fillId="0" borderId="10" xfId="64" applyFont="1" applyBorder="1" applyAlignment="1">
      <alignment wrapText="1"/>
      <protection/>
    </xf>
    <xf numFmtId="4" fontId="55" fillId="0" borderId="10" xfId="57" applyNumberFormat="1" applyFont="1" applyBorder="1" applyAlignment="1">
      <alignment/>
      <protection/>
    </xf>
    <xf numFmtId="0" fontId="5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22">
      <selection activeCell="B136" sqref="B136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58.5" customHeight="1">
      <c r="A1" s="51" t="s">
        <v>127</v>
      </c>
      <c r="B1" s="51"/>
      <c r="C1" s="51"/>
      <c r="D1" s="51"/>
      <c r="E1" s="51"/>
      <c r="F1" s="51"/>
    </row>
    <row r="2" spans="1:6" ht="21" customHeight="1">
      <c r="A2" s="52" t="s">
        <v>119</v>
      </c>
      <c r="B2" s="52"/>
      <c r="C2" s="52"/>
      <c r="D2" s="52"/>
      <c r="E2" s="52"/>
      <c r="F2" s="52"/>
    </row>
    <row r="3" spans="1:6" ht="45">
      <c r="A3" s="1" t="s">
        <v>0</v>
      </c>
      <c r="B3" s="1" t="s">
        <v>1</v>
      </c>
      <c r="C3" s="30" t="s">
        <v>2</v>
      </c>
      <c r="D3" s="31" t="s">
        <v>3</v>
      </c>
      <c r="E3" s="2" t="s">
        <v>4</v>
      </c>
      <c r="F3" s="2" t="s">
        <v>5</v>
      </c>
    </row>
    <row r="4" spans="1:6" ht="15">
      <c r="A4" s="3">
        <v>10000000000000000</v>
      </c>
      <c r="B4" s="16" t="s">
        <v>6</v>
      </c>
      <c r="C4" s="32">
        <v>1524335</v>
      </c>
      <c r="D4" s="32">
        <v>1514951</v>
      </c>
      <c r="E4" s="6">
        <f>D4/C4</f>
        <v>0.993843872901954</v>
      </c>
      <c r="F4" s="7">
        <f>D4-C4</f>
        <v>-9384</v>
      </c>
    </row>
    <row r="5" spans="1:6" ht="28.5">
      <c r="A5" s="3">
        <v>20000000000000000</v>
      </c>
      <c r="B5" s="16" t="s">
        <v>7</v>
      </c>
      <c r="C5" s="32">
        <v>3025871</v>
      </c>
      <c r="D5" s="32">
        <v>2985867</v>
      </c>
      <c r="E5" s="6">
        <f>D5/C5</f>
        <v>0.9867793438649566</v>
      </c>
      <c r="F5" s="7">
        <f>D5-C5</f>
        <v>-40004</v>
      </c>
    </row>
    <row r="6" spans="1:6" ht="57">
      <c r="A6" s="3">
        <v>30000000000000000</v>
      </c>
      <c r="B6" s="17" t="s">
        <v>8</v>
      </c>
      <c r="C6" s="32">
        <v>0</v>
      </c>
      <c r="D6" s="32">
        <v>0</v>
      </c>
      <c r="E6" s="6"/>
      <c r="F6" s="7">
        <f>D6-C6</f>
        <v>0</v>
      </c>
    </row>
    <row r="7" spans="1:6" ht="15">
      <c r="A7" s="2"/>
      <c r="B7" s="16" t="s">
        <v>9</v>
      </c>
      <c r="C7" s="32">
        <f>C4+C5+C6</f>
        <v>4550206</v>
      </c>
      <c r="D7" s="32">
        <f>D4+D5+D6</f>
        <v>4500818</v>
      </c>
      <c r="E7" s="6">
        <f>D7/C7</f>
        <v>0.9891459859180002</v>
      </c>
      <c r="F7" s="7">
        <f>D7-C7</f>
        <v>-49388</v>
      </c>
    </row>
    <row r="8" spans="1:6" ht="15">
      <c r="A8" s="53" t="s">
        <v>120</v>
      </c>
      <c r="B8" s="54"/>
      <c r="C8" s="54"/>
      <c r="D8" s="54"/>
      <c r="E8" s="54"/>
      <c r="F8" s="54"/>
    </row>
    <row r="9" spans="1:6" ht="90">
      <c r="A9" s="2" t="s">
        <v>10</v>
      </c>
      <c r="B9" s="2" t="s">
        <v>11</v>
      </c>
      <c r="C9" s="30" t="s">
        <v>2</v>
      </c>
      <c r="D9" s="30" t="s">
        <v>12</v>
      </c>
      <c r="E9" s="2" t="s">
        <v>4</v>
      </c>
      <c r="F9" s="2" t="s">
        <v>5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13</v>
      </c>
      <c r="F10" s="2" t="s">
        <v>14</v>
      </c>
    </row>
    <row r="11" spans="1:6" ht="28.5">
      <c r="A11" s="5" t="s">
        <v>15</v>
      </c>
      <c r="B11" s="16" t="s">
        <v>16</v>
      </c>
      <c r="C11" s="33">
        <f>C12+C15+C19+C23+C24+C28+C31+C32</f>
        <v>166792</v>
      </c>
      <c r="D11" s="33">
        <f>D12+D15+D19+D23+D24+D28+D31+D32</f>
        <v>161025</v>
      </c>
      <c r="E11" s="8">
        <f aca="true" t="shared" si="0" ref="E11:E116">D11/C11*100</f>
        <v>96.54240011511344</v>
      </c>
      <c r="F11" s="9">
        <f>D11-C11</f>
        <v>-5767</v>
      </c>
    </row>
    <row r="12" spans="1:6" ht="45.75" customHeight="1">
      <c r="A12" s="1" t="s">
        <v>17</v>
      </c>
      <c r="B12" s="18" t="s">
        <v>78</v>
      </c>
      <c r="C12" s="34">
        <v>1228</v>
      </c>
      <c r="D12" s="34">
        <v>1189</v>
      </c>
      <c r="E12" s="10">
        <f t="shared" si="0"/>
        <v>96.82410423452768</v>
      </c>
      <c r="F12" s="11">
        <f aca="true" t="shared" si="1" ref="F12:F80">D12-C12</f>
        <v>-39</v>
      </c>
    </row>
    <row r="13" spans="1:6" ht="30" customHeight="1">
      <c r="A13" s="1"/>
      <c r="B13" s="18" t="s">
        <v>114</v>
      </c>
      <c r="C13" s="34">
        <v>1022</v>
      </c>
      <c r="D13" s="34">
        <v>983</v>
      </c>
      <c r="E13" s="10">
        <f t="shared" si="0"/>
        <v>96.1839530332681</v>
      </c>
      <c r="F13" s="11">
        <f t="shared" si="1"/>
        <v>-39</v>
      </c>
    </row>
    <row r="14" spans="1:6" ht="37.5" customHeight="1">
      <c r="A14" s="1"/>
      <c r="B14" s="18" t="s">
        <v>115</v>
      </c>
      <c r="C14" s="34">
        <v>1</v>
      </c>
      <c r="D14" s="34"/>
      <c r="E14" s="28"/>
      <c r="F14" s="29"/>
    </row>
    <row r="15" spans="1:6" ht="96" customHeight="1">
      <c r="A15" s="1" t="s">
        <v>21</v>
      </c>
      <c r="B15" s="18" t="s">
        <v>79</v>
      </c>
      <c r="C15" s="34">
        <v>11827</v>
      </c>
      <c r="D15" s="34">
        <v>11826</v>
      </c>
      <c r="E15" s="10">
        <f t="shared" si="0"/>
        <v>99.99154477044053</v>
      </c>
      <c r="F15" s="11">
        <f t="shared" si="1"/>
        <v>-1</v>
      </c>
    </row>
    <row r="16" spans="1:6" ht="28.5">
      <c r="A16" s="1"/>
      <c r="B16" s="18" t="s">
        <v>114</v>
      </c>
      <c r="C16" s="34">
        <v>4671</v>
      </c>
      <c r="D16" s="34">
        <v>4671</v>
      </c>
      <c r="E16" s="10">
        <f t="shared" si="0"/>
        <v>100</v>
      </c>
      <c r="F16" s="11">
        <f t="shared" si="1"/>
        <v>0</v>
      </c>
    </row>
    <row r="17" spans="1:6" ht="48" customHeight="1">
      <c r="A17" s="1"/>
      <c r="B17" s="18" t="s">
        <v>116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20</v>
      </c>
      <c r="C18" s="34">
        <v>4</v>
      </c>
      <c r="D18" s="34"/>
      <c r="E18" s="28"/>
      <c r="F18" s="29"/>
    </row>
    <row r="19" spans="1:6" ht="53.25" customHeight="1">
      <c r="A19" s="1" t="s">
        <v>22</v>
      </c>
      <c r="B19" s="19" t="s">
        <v>80</v>
      </c>
      <c r="C19" s="34">
        <v>103993</v>
      </c>
      <c r="D19" s="35">
        <v>100636</v>
      </c>
      <c r="E19" s="10">
        <f t="shared" si="0"/>
        <v>96.77189810852653</v>
      </c>
      <c r="F19" s="11">
        <f t="shared" si="1"/>
        <v>-3357</v>
      </c>
    </row>
    <row r="20" spans="1:6" ht="30" customHeight="1">
      <c r="A20" s="5"/>
      <c r="B20" s="18" t="s">
        <v>114</v>
      </c>
      <c r="C20" s="34">
        <v>55843</v>
      </c>
      <c r="D20" s="34">
        <v>55743</v>
      </c>
      <c r="E20" s="10">
        <f t="shared" si="0"/>
        <v>99.82092652615368</v>
      </c>
      <c r="F20" s="11">
        <f t="shared" si="1"/>
        <v>-100</v>
      </c>
    </row>
    <row r="21" spans="1:6" ht="30" customHeight="1">
      <c r="A21" s="1"/>
      <c r="B21" s="18" t="s">
        <v>19</v>
      </c>
      <c r="C21" s="36" t="s">
        <v>128</v>
      </c>
      <c r="D21" s="34"/>
      <c r="E21" s="10"/>
      <c r="F21" s="11"/>
    </row>
    <row r="22" spans="1:6" ht="45.75" customHeight="1">
      <c r="A22" s="1"/>
      <c r="B22" s="18" t="s">
        <v>20</v>
      </c>
      <c r="C22" s="36" t="s">
        <v>129</v>
      </c>
      <c r="D22" s="34"/>
      <c r="E22" s="10"/>
      <c r="F22" s="11"/>
    </row>
    <row r="23" spans="1:6" ht="45.75" customHeight="1">
      <c r="A23" s="1" t="s">
        <v>117</v>
      </c>
      <c r="B23" s="18" t="s">
        <v>118</v>
      </c>
      <c r="C23" s="34">
        <v>0</v>
      </c>
      <c r="D23" s="34">
        <v>0</v>
      </c>
      <c r="E23" s="10">
        <v>0</v>
      </c>
      <c r="F23" s="11">
        <f>D23-C23</f>
        <v>0</v>
      </c>
    </row>
    <row r="24" spans="1:6" ht="76.5" customHeight="1">
      <c r="A24" s="12" t="s">
        <v>23</v>
      </c>
      <c r="B24" s="18" t="s">
        <v>81</v>
      </c>
      <c r="C24" s="34">
        <v>26504</v>
      </c>
      <c r="D24" s="34">
        <v>26028</v>
      </c>
      <c r="E24" s="10">
        <f t="shared" si="0"/>
        <v>98.20404467250226</v>
      </c>
      <c r="F24" s="11">
        <f t="shared" si="1"/>
        <v>-476</v>
      </c>
    </row>
    <row r="25" spans="1:6" ht="31.5" customHeight="1">
      <c r="A25" s="5"/>
      <c r="B25" s="18" t="s">
        <v>114</v>
      </c>
      <c r="C25" s="34">
        <v>15451</v>
      </c>
      <c r="D25" s="34">
        <v>15255</v>
      </c>
      <c r="E25" s="10">
        <f t="shared" si="0"/>
        <v>98.73147369102323</v>
      </c>
      <c r="F25" s="11">
        <f t="shared" si="1"/>
        <v>-196</v>
      </c>
    </row>
    <row r="26" spans="1:6" ht="45" customHeight="1">
      <c r="A26" s="1"/>
      <c r="B26" s="18" t="s">
        <v>116</v>
      </c>
      <c r="C26" s="34">
        <v>50</v>
      </c>
      <c r="D26" s="34"/>
      <c r="E26" s="10"/>
      <c r="F26" s="11"/>
    </row>
    <row r="27" spans="1:6" ht="48.75" customHeight="1">
      <c r="A27" s="1"/>
      <c r="B27" s="18" t="s">
        <v>20</v>
      </c>
      <c r="C27" s="34">
        <v>6</v>
      </c>
      <c r="D27" s="34"/>
      <c r="E27" s="10"/>
      <c r="F27" s="11"/>
    </row>
    <row r="28" spans="1:6" ht="31.5" customHeight="1">
      <c r="A28" s="12" t="s">
        <v>24</v>
      </c>
      <c r="B28" s="20" t="s">
        <v>25</v>
      </c>
      <c r="C28" s="34">
        <v>2122</v>
      </c>
      <c r="D28" s="34">
        <v>2122</v>
      </c>
      <c r="E28" s="10">
        <f t="shared" si="0"/>
        <v>100</v>
      </c>
      <c r="F28" s="11">
        <f t="shared" si="1"/>
        <v>0</v>
      </c>
    </row>
    <row r="29" spans="1:6" ht="30" customHeight="1">
      <c r="A29" s="5"/>
      <c r="B29" s="18" t="s">
        <v>114</v>
      </c>
      <c r="C29" s="34">
        <v>774</v>
      </c>
      <c r="D29" s="34">
        <v>774</v>
      </c>
      <c r="E29" s="10">
        <f t="shared" si="0"/>
        <v>100</v>
      </c>
      <c r="F29" s="11">
        <f t="shared" si="1"/>
        <v>0</v>
      </c>
    </row>
    <row r="30" spans="1:6" ht="46.5" customHeight="1">
      <c r="A30" s="1"/>
      <c r="B30" s="18" t="s">
        <v>116</v>
      </c>
      <c r="C30" s="34">
        <v>3</v>
      </c>
      <c r="D30" s="34"/>
      <c r="E30" s="28"/>
      <c r="F30" s="29"/>
    </row>
    <row r="31" spans="1:6" ht="29.25" customHeight="1">
      <c r="A31" s="1" t="s">
        <v>74</v>
      </c>
      <c r="B31" s="18" t="s">
        <v>26</v>
      </c>
      <c r="C31" s="45">
        <v>1339</v>
      </c>
      <c r="D31" s="34">
        <v>0</v>
      </c>
      <c r="E31" s="10">
        <f t="shared" si="0"/>
        <v>0</v>
      </c>
      <c r="F31" s="11">
        <f t="shared" si="1"/>
        <v>-1339</v>
      </c>
    </row>
    <row r="32" spans="1:6" ht="30">
      <c r="A32" s="12" t="s">
        <v>99</v>
      </c>
      <c r="B32" s="20" t="s">
        <v>83</v>
      </c>
      <c r="C32" s="34">
        <v>19779</v>
      </c>
      <c r="D32" s="34">
        <v>19224</v>
      </c>
      <c r="E32" s="10">
        <f t="shared" si="0"/>
        <v>97.19399362960715</v>
      </c>
      <c r="F32" s="11">
        <f t="shared" si="1"/>
        <v>-555</v>
      </c>
    </row>
    <row r="33" spans="1:6" ht="27.75" customHeight="1">
      <c r="A33" s="12"/>
      <c r="B33" s="18" t="s">
        <v>114</v>
      </c>
      <c r="C33" s="34">
        <v>11301</v>
      </c>
      <c r="D33" s="34">
        <v>11293</v>
      </c>
      <c r="E33" s="10">
        <f t="shared" si="0"/>
        <v>99.92920980444208</v>
      </c>
      <c r="F33" s="11">
        <f t="shared" si="1"/>
        <v>-8</v>
      </c>
    </row>
    <row r="34" spans="1:6" ht="30.75" customHeight="1">
      <c r="A34" s="1"/>
      <c r="B34" s="18" t="s">
        <v>19</v>
      </c>
      <c r="C34" s="34">
        <v>43</v>
      </c>
      <c r="D34" s="34"/>
      <c r="E34" s="28"/>
      <c r="F34" s="29"/>
    </row>
    <row r="35" spans="1:6" ht="45" customHeight="1">
      <c r="A35" s="1"/>
      <c r="B35" s="18" t="s">
        <v>20</v>
      </c>
      <c r="C35" s="34">
        <v>3</v>
      </c>
      <c r="D35" s="34"/>
      <c r="E35" s="28"/>
      <c r="F35" s="29"/>
    </row>
    <row r="36" spans="1:6" ht="45" customHeight="1">
      <c r="A36" s="13" t="s">
        <v>27</v>
      </c>
      <c r="B36" s="21" t="s">
        <v>28</v>
      </c>
      <c r="C36" s="33">
        <f>C37+C38+C39+C40</f>
        <v>50268</v>
      </c>
      <c r="D36" s="33">
        <f>D37+D38+D39+D40</f>
        <v>47636</v>
      </c>
      <c r="E36" s="8">
        <f t="shared" si="0"/>
        <v>94.76406461367073</v>
      </c>
      <c r="F36" s="9">
        <f t="shared" si="1"/>
        <v>-2632</v>
      </c>
    </row>
    <row r="37" spans="1:6" ht="15">
      <c r="A37" s="12" t="s">
        <v>29</v>
      </c>
      <c r="B37" s="23" t="s">
        <v>30</v>
      </c>
      <c r="C37" s="34">
        <v>0</v>
      </c>
      <c r="D37" s="34">
        <v>0</v>
      </c>
      <c r="E37" s="10">
        <v>0</v>
      </c>
      <c r="F37" s="11">
        <f>D37-C37</f>
        <v>0</v>
      </c>
    </row>
    <row r="38" spans="1:6" ht="15">
      <c r="A38" s="12" t="s">
        <v>110</v>
      </c>
      <c r="B38" s="23" t="s">
        <v>111</v>
      </c>
      <c r="C38" s="34">
        <v>9743</v>
      </c>
      <c r="D38" s="34">
        <v>9743</v>
      </c>
      <c r="E38" s="10">
        <f t="shared" si="0"/>
        <v>100</v>
      </c>
      <c r="F38" s="11">
        <f>D38-C38</f>
        <v>0</v>
      </c>
    </row>
    <row r="39" spans="1:6" ht="64.5" customHeight="1">
      <c r="A39" s="12" t="s">
        <v>31</v>
      </c>
      <c r="B39" s="23" t="s">
        <v>84</v>
      </c>
      <c r="C39" s="34">
        <v>18439</v>
      </c>
      <c r="D39" s="34">
        <v>18051</v>
      </c>
      <c r="E39" s="10">
        <f t="shared" si="0"/>
        <v>97.89576441238678</v>
      </c>
      <c r="F39" s="11">
        <f t="shared" si="1"/>
        <v>-388</v>
      </c>
    </row>
    <row r="40" spans="1:6" ht="64.5" customHeight="1">
      <c r="A40" s="12" t="s">
        <v>125</v>
      </c>
      <c r="B40" s="23" t="s">
        <v>126</v>
      </c>
      <c r="C40" s="34">
        <v>22086</v>
      </c>
      <c r="D40" s="34">
        <v>19842</v>
      </c>
      <c r="E40" s="10">
        <f>D40/C40*100</f>
        <v>89.83971746807933</v>
      </c>
      <c r="F40" s="11">
        <f>D40-C40</f>
        <v>-2244</v>
      </c>
    </row>
    <row r="41" spans="1:6" ht="47.25" customHeight="1">
      <c r="A41" s="12"/>
      <c r="B41" s="18" t="s">
        <v>20</v>
      </c>
      <c r="C41" s="30">
        <v>11</v>
      </c>
      <c r="D41" s="30"/>
      <c r="E41" s="10"/>
      <c r="F41" s="11"/>
    </row>
    <row r="42" spans="1:6" ht="15" customHeight="1">
      <c r="A42" s="5" t="s">
        <v>32</v>
      </c>
      <c r="B42" s="21" t="s">
        <v>33</v>
      </c>
      <c r="C42" s="33">
        <f>C43+C44+C45+C48+C49+C50</f>
        <v>381561</v>
      </c>
      <c r="D42" s="33">
        <f>D43+D44+D45+D48+D49+D50</f>
        <v>376806</v>
      </c>
      <c r="E42" s="8">
        <f t="shared" si="0"/>
        <v>98.7538034547556</v>
      </c>
      <c r="F42" s="9">
        <f t="shared" si="1"/>
        <v>-4755</v>
      </c>
    </row>
    <row r="43" spans="1:6" ht="15" customHeight="1">
      <c r="A43" s="12" t="s">
        <v>97</v>
      </c>
      <c r="B43" s="23" t="s">
        <v>98</v>
      </c>
      <c r="C43" s="45">
        <v>0</v>
      </c>
      <c r="D43" s="34">
        <v>0</v>
      </c>
      <c r="E43" s="8">
        <v>0</v>
      </c>
      <c r="F43" s="9">
        <f t="shared" si="1"/>
        <v>0</v>
      </c>
    </row>
    <row r="44" spans="1:6" ht="14.25" customHeight="1">
      <c r="A44" s="12" t="s">
        <v>34</v>
      </c>
      <c r="B44" s="44" t="s">
        <v>90</v>
      </c>
      <c r="C44" s="34">
        <v>0</v>
      </c>
      <c r="D44" s="34">
        <v>0</v>
      </c>
      <c r="E44" s="10">
        <v>0</v>
      </c>
      <c r="F44" s="11">
        <v>0</v>
      </c>
    </row>
    <row r="45" spans="1:6" ht="30">
      <c r="A45" s="12" t="s">
        <v>35</v>
      </c>
      <c r="B45" s="23" t="s">
        <v>36</v>
      </c>
      <c r="C45" s="34">
        <v>8802</v>
      </c>
      <c r="D45" s="34">
        <v>8789</v>
      </c>
      <c r="E45" s="10">
        <f t="shared" si="0"/>
        <v>99.85230629402409</v>
      </c>
      <c r="F45" s="11">
        <f t="shared" si="1"/>
        <v>-13</v>
      </c>
    </row>
    <row r="46" spans="1:6" ht="28.5">
      <c r="A46" s="1"/>
      <c r="B46" s="18" t="s">
        <v>114</v>
      </c>
      <c r="C46" s="34">
        <v>930</v>
      </c>
      <c r="D46" s="34">
        <v>930</v>
      </c>
      <c r="E46" s="10">
        <f t="shared" si="0"/>
        <v>100</v>
      </c>
      <c r="F46" s="11">
        <f t="shared" si="1"/>
        <v>0</v>
      </c>
    </row>
    <row r="47" spans="1:6" ht="30" customHeight="1">
      <c r="A47" s="1"/>
      <c r="B47" s="18" t="s">
        <v>19</v>
      </c>
      <c r="C47" s="34">
        <v>2</v>
      </c>
      <c r="D47" s="34"/>
      <c r="E47" s="28"/>
      <c r="F47" s="29"/>
    </row>
    <row r="48" spans="1:6" ht="15">
      <c r="A48" s="12" t="s">
        <v>37</v>
      </c>
      <c r="B48" s="20" t="s">
        <v>38</v>
      </c>
      <c r="C48" s="34">
        <v>163315</v>
      </c>
      <c r="D48" s="34">
        <v>163315</v>
      </c>
      <c r="E48" s="10">
        <f t="shared" si="0"/>
        <v>100</v>
      </c>
      <c r="F48" s="11">
        <f t="shared" si="1"/>
        <v>0</v>
      </c>
    </row>
    <row r="49" spans="1:6" ht="30">
      <c r="A49" s="12" t="s">
        <v>112</v>
      </c>
      <c r="B49" s="20" t="s">
        <v>113</v>
      </c>
      <c r="C49" s="46">
        <v>176157</v>
      </c>
      <c r="D49" s="46">
        <v>171964</v>
      </c>
      <c r="E49" s="10">
        <f t="shared" si="0"/>
        <v>97.61973693920764</v>
      </c>
      <c r="F49" s="11">
        <f t="shared" si="1"/>
        <v>-4193</v>
      </c>
    </row>
    <row r="50" spans="1:6" ht="30" customHeight="1">
      <c r="A50" s="14" t="s">
        <v>73</v>
      </c>
      <c r="B50" s="44" t="s">
        <v>92</v>
      </c>
      <c r="C50" s="34">
        <v>33287</v>
      </c>
      <c r="D50" s="34">
        <v>32738</v>
      </c>
      <c r="E50" s="10">
        <f t="shared" si="0"/>
        <v>98.35070748340193</v>
      </c>
      <c r="F50" s="11">
        <f t="shared" si="1"/>
        <v>-549</v>
      </c>
    </row>
    <row r="51" spans="1:6" ht="29.25" customHeight="1">
      <c r="A51" s="1"/>
      <c r="B51" s="18" t="s">
        <v>114</v>
      </c>
      <c r="C51" s="34">
        <v>5271</v>
      </c>
      <c r="D51" s="34">
        <v>5224</v>
      </c>
      <c r="E51" s="10">
        <f t="shared" si="0"/>
        <v>99.1083285904003</v>
      </c>
      <c r="F51" s="11">
        <f t="shared" si="1"/>
        <v>-47</v>
      </c>
    </row>
    <row r="52" spans="1:6" ht="30">
      <c r="A52" s="1"/>
      <c r="B52" s="18" t="s">
        <v>19</v>
      </c>
      <c r="C52" s="34">
        <v>19</v>
      </c>
      <c r="D52" s="34"/>
      <c r="E52" s="28"/>
      <c r="F52" s="29"/>
    </row>
    <row r="53" spans="1:6" ht="45">
      <c r="A53" s="1"/>
      <c r="B53" s="18" t="s">
        <v>20</v>
      </c>
      <c r="C53" s="34">
        <v>2</v>
      </c>
      <c r="D53" s="34"/>
      <c r="E53" s="28"/>
      <c r="F53" s="29"/>
    </row>
    <row r="54" spans="1:6" ht="31.5" customHeight="1">
      <c r="A54" s="5" t="s">
        <v>39</v>
      </c>
      <c r="B54" s="21" t="s">
        <v>96</v>
      </c>
      <c r="C54" s="33">
        <f>C55+C57+C59+C60</f>
        <v>447412</v>
      </c>
      <c r="D54" s="33">
        <f>D55+D57+D59+D60</f>
        <v>445079</v>
      </c>
      <c r="E54" s="8">
        <f>D54/C54*100</f>
        <v>99.47855667706722</v>
      </c>
      <c r="F54" s="9">
        <f>D54-C54</f>
        <v>-2333</v>
      </c>
    </row>
    <row r="55" spans="1:6" ht="15">
      <c r="A55" s="12" t="s">
        <v>40</v>
      </c>
      <c r="B55" s="20" t="s">
        <v>41</v>
      </c>
      <c r="C55" s="34">
        <v>232951</v>
      </c>
      <c r="D55" s="34">
        <v>231389</v>
      </c>
      <c r="E55" s="10">
        <f t="shared" si="0"/>
        <v>99.32947272173118</v>
      </c>
      <c r="F55" s="11">
        <f t="shared" si="1"/>
        <v>-1562</v>
      </c>
    </row>
    <row r="56" spans="1:6" ht="15">
      <c r="A56" s="12"/>
      <c r="B56" s="50" t="s">
        <v>124</v>
      </c>
      <c r="C56" s="34">
        <v>193153</v>
      </c>
      <c r="D56" s="34">
        <v>192213</v>
      </c>
      <c r="E56" s="10">
        <f t="shared" si="0"/>
        <v>99.51333916636035</v>
      </c>
      <c r="F56" s="11">
        <f t="shared" si="1"/>
        <v>-940</v>
      </c>
    </row>
    <row r="57" spans="1:6" ht="15">
      <c r="A57" s="12" t="s">
        <v>42</v>
      </c>
      <c r="B57" s="20" t="s">
        <v>43</v>
      </c>
      <c r="C57" s="34">
        <v>122636</v>
      </c>
      <c r="D57" s="34">
        <v>122134</v>
      </c>
      <c r="E57" s="10">
        <f t="shared" si="0"/>
        <v>99.59065853419877</v>
      </c>
      <c r="F57" s="11">
        <f t="shared" si="1"/>
        <v>-502</v>
      </c>
    </row>
    <row r="58" spans="1:6" ht="15">
      <c r="A58" s="12"/>
      <c r="B58" s="50" t="s">
        <v>124</v>
      </c>
      <c r="C58" s="34">
        <v>95239</v>
      </c>
      <c r="D58" s="34">
        <v>94737</v>
      </c>
      <c r="E58" s="10">
        <f t="shared" si="0"/>
        <v>99.47290500740243</v>
      </c>
      <c r="F58" s="11">
        <f t="shared" si="1"/>
        <v>-502</v>
      </c>
    </row>
    <row r="59" spans="1:6" ht="15">
      <c r="A59" s="12" t="s">
        <v>75</v>
      </c>
      <c r="B59" s="20" t="s">
        <v>85</v>
      </c>
      <c r="C59" s="34">
        <v>79451</v>
      </c>
      <c r="D59" s="34">
        <v>79334</v>
      </c>
      <c r="E59" s="10">
        <f t="shared" si="0"/>
        <v>99.85273942429926</v>
      </c>
      <c r="F59" s="11">
        <f t="shared" si="1"/>
        <v>-117</v>
      </c>
    </row>
    <row r="60" spans="1:6" ht="45">
      <c r="A60" s="15" t="s">
        <v>72</v>
      </c>
      <c r="B60" s="22" t="s">
        <v>93</v>
      </c>
      <c r="C60" s="34">
        <v>12374</v>
      </c>
      <c r="D60" s="34">
        <v>12222</v>
      </c>
      <c r="E60" s="10">
        <f t="shared" si="0"/>
        <v>98.77161790851787</v>
      </c>
      <c r="F60" s="11">
        <f t="shared" si="1"/>
        <v>-152</v>
      </c>
    </row>
    <row r="61" spans="1:6" ht="28.5">
      <c r="A61" s="12"/>
      <c r="B61" s="18" t="s">
        <v>114</v>
      </c>
      <c r="C61" s="34">
        <v>7619</v>
      </c>
      <c r="D61" s="34">
        <v>7559</v>
      </c>
      <c r="E61" s="10">
        <f t="shared" si="0"/>
        <v>99.21249507809424</v>
      </c>
      <c r="F61" s="11">
        <f t="shared" si="1"/>
        <v>-60</v>
      </c>
    </row>
    <row r="62" spans="1:6" ht="30" customHeight="1">
      <c r="A62" s="1"/>
      <c r="B62" s="18" t="s">
        <v>19</v>
      </c>
      <c r="C62" s="34">
        <v>3</v>
      </c>
      <c r="D62" s="34"/>
      <c r="E62" s="28"/>
      <c r="F62" s="29"/>
    </row>
    <row r="63" spans="1:6" ht="49.5" customHeight="1">
      <c r="A63" s="1"/>
      <c r="B63" s="18" t="s">
        <v>20</v>
      </c>
      <c r="C63" s="34">
        <v>29</v>
      </c>
      <c r="D63" s="34"/>
      <c r="E63" s="28"/>
      <c r="F63" s="29"/>
    </row>
    <row r="64" spans="1:6" ht="14.25" customHeight="1">
      <c r="A64" s="5" t="s">
        <v>130</v>
      </c>
      <c r="B64" s="42" t="s">
        <v>131</v>
      </c>
      <c r="C64" s="34">
        <v>100</v>
      </c>
      <c r="D64" s="34">
        <v>100</v>
      </c>
      <c r="E64" s="10">
        <f>D64/C64*100</f>
        <v>100</v>
      </c>
      <c r="F64" s="11">
        <f>D64-C64</f>
        <v>0</v>
      </c>
    </row>
    <row r="65" spans="1:6" ht="15">
      <c r="A65" s="5" t="s">
        <v>44</v>
      </c>
      <c r="B65" s="21" t="s">
        <v>45</v>
      </c>
      <c r="C65" s="33">
        <f>C66+C69+C72+C75</f>
        <v>2106159</v>
      </c>
      <c r="D65" s="33">
        <f>D66+D69+D72+D75</f>
        <v>2055783</v>
      </c>
      <c r="E65" s="8">
        <f t="shared" si="0"/>
        <v>97.60815778865698</v>
      </c>
      <c r="F65" s="9">
        <f t="shared" si="1"/>
        <v>-50376</v>
      </c>
    </row>
    <row r="66" spans="1:6" ht="15.75" customHeight="1">
      <c r="A66" s="12" t="s">
        <v>46</v>
      </c>
      <c r="B66" s="19" t="s">
        <v>47</v>
      </c>
      <c r="C66" s="34">
        <v>857641</v>
      </c>
      <c r="D66" s="34">
        <v>836092</v>
      </c>
      <c r="E66" s="10">
        <f t="shared" si="0"/>
        <v>97.48741023341935</v>
      </c>
      <c r="F66" s="11">
        <f t="shared" si="1"/>
        <v>-21549</v>
      </c>
    </row>
    <row r="67" spans="1:6" ht="18.75" customHeight="1" hidden="1">
      <c r="A67" s="12"/>
      <c r="B67" s="18" t="s">
        <v>18</v>
      </c>
      <c r="C67" s="34">
        <v>111556</v>
      </c>
      <c r="D67" s="34">
        <v>106757</v>
      </c>
      <c r="E67" s="10">
        <f t="shared" si="0"/>
        <v>95.6981247086665</v>
      </c>
      <c r="F67" s="11">
        <f t="shared" si="1"/>
        <v>-4799</v>
      </c>
    </row>
    <row r="68" spans="1:6" ht="47.25" customHeight="1" hidden="1">
      <c r="A68" s="1"/>
      <c r="B68" s="18" t="s">
        <v>20</v>
      </c>
      <c r="C68" s="34">
        <v>1531</v>
      </c>
      <c r="D68" s="34"/>
      <c r="E68" s="10"/>
      <c r="F68" s="11"/>
    </row>
    <row r="69" spans="1:6" ht="15">
      <c r="A69" s="36" t="s">
        <v>48</v>
      </c>
      <c r="B69" s="20" t="s">
        <v>49</v>
      </c>
      <c r="C69" s="34">
        <v>1166713</v>
      </c>
      <c r="D69" s="34">
        <v>1144771</v>
      </c>
      <c r="E69" s="10">
        <f t="shared" si="0"/>
        <v>98.11933183225008</v>
      </c>
      <c r="F69" s="11">
        <f t="shared" si="1"/>
        <v>-21942</v>
      </c>
    </row>
    <row r="70" spans="1:6" ht="16.5" customHeight="1" hidden="1">
      <c r="A70" s="12"/>
      <c r="B70" s="18" t="s">
        <v>18</v>
      </c>
      <c r="C70" s="34">
        <v>202879</v>
      </c>
      <c r="D70" s="34">
        <v>197129</v>
      </c>
      <c r="E70" s="10">
        <f t="shared" si="0"/>
        <v>97.16579833299652</v>
      </c>
      <c r="F70" s="11">
        <f t="shared" si="1"/>
        <v>-5750</v>
      </c>
    </row>
    <row r="71" spans="1:6" ht="44.25" customHeight="1" hidden="1">
      <c r="A71" s="12"/>
      <c r="B71" s="18" t="s">
        <v>20</v>
      </c>
      <c r="C71" s="34">
        <v>1939</v>
      </c>
      <c r="D71" s="34"/>
      <c r="E71" s="10"/>
      <c r="F71" s="11"/>
    </row>
    <row r="72" spans="1:6" ht="25.5">
      <c r="A72" s="12" t="s">
        <v>50</v>
      </c>
      <c r="B72" s="19" t="s">
        <v>51</v>
      </c>
      <c r="C72" s="34">
        <v>32300</v>
      </c>
      <c r="D72" s="34">
        <v>31838</v>
      </c>
      <c r="E72" s="10">
        <f t="shared" si="0"/>
        <v>98.56965944272446</v>
      </c>
      <c r="F72" s="11">
        <f t="shared" si="1"/>
        <v>-462</v>
      </c>
    </row>
    <row r="73" spans="1:6" ht="18.75" customHeight="1" hidden="1">
      <c r="A73" s="12"/>
      <c r="B73" s="18" t="s">
        <v>18</v>
      </c>
      <c r="C73" s="34">
        <v>0</v>
      </c>
      <c r="D73" s="34">
        <v>0</v>
      </c>
      <c r="E73" s="10">
        <v>0</v>
      </c>
      <c r="F73" s="11">
        <f t="shared" si="1"/>
        <v>0</v>
      </c>
    </row>
    <row r="74" spans="1:6" ht="49.5" customHeight="1" hidden="1">
      <c r="A74" s="12"/>
      <c r="B74" s="18" t="s">
        <v>20</v>
      </c>
      <c r="C74" s="34">
        <v>0</v>
      </c>
      <c r="D74" s="34"/>
      <c r="E74" s="10"/>
      <c r="F74" s="11"/>
    </row>
    <row r="75" spans="1:6" ht="25.5" customHeight="1">
      <c r="A75" s="36" t="s">
        <v>52</v>
      </c>
      <c r="B75" s="19" t="s">
        <v>53</v>
      </c>
      <c r="C75" s="34">
        <v>49505</v>
      </c>
      <c r="D75" s="34">
        <v>43082</v>
      </c>
      <c r="E75" s="10">
        <f t="shared" si="0"/>
        <v>87.02555297444702</v>
      </c>
      <c r="F75" s="11">
        <f t="shared" si="1"/>
        <v>-6423</v>
      </c>
    </row>
    <row r="76" spans="1:6" ht="29.25" customHeight="1">
      <c r="A76" s="12"/>
      <c r="B76" s="18" t="s">
        <v>114</v>
      </c>
      <c r="C76" s="34">
        <v>10434</v>
      </c>
      <c r="D76" s="34">
        <v>10247</v>
      </c>
      <c r="E76" s="10">
        <f t="shared" si="0"/>
        <v>98.20778225033544</v>
      </c>
      <c r="F76" s="11">
        <f t="shared" si="1"/>
        <v>-187</v>
      </c>
    </row>
    <row r="77" spans="1:6" ht="30" customHeight="1">
      <c r="A77" s="12"/>
      <c r="B77" s="18" t="s">
        <v>19</v>
      </c>
      <c r="C77" s="34">
        <v>18</v>
      </c>
      <c r="D77" s="34"/>
      <c r="E77" s="10"/>
      <c r="F77" s="11"/>
    </row>
    <row r="78" spans="1:6" ht="48" customHeight="1">
      <c r="A78" s="12"/>
      <c r="B78" s="18" t="s">
        <v>20</v>
      </c>
      <c r="C78" s="34">
        <v>35</v>
      </c>
      <c r="D78" s="34"/>
      <c r="E78" s="10"/>
      <c r="F78" s="11"/>
    </row>
    <row r="79" spans="1:6" ht="32.25" customHeight="1">
      <c r="A79" s="13" t="s">
        <v>54</v>
      </c>
      <c r="B79" s="21" t="s">
        <v>55</v>
      </c>
      <c r="C79" s="33">
        <f>C80+C83</f>
        <v>62446</v>
      </c>
      <c r="D79" s="32">
        <f>D80+D83</f>
        <v>60146</v>
      </c>
      <c r="E79" s="8">
        <f t="shared" si="0"/>
        <v>96.31681773051916</v>
      </c>
      <c r="F79" s="9">
        <f t="shared" si="1"/>
        <v>-2300</v>
      </c>
    </row>
    <row r="80" spans="1:6" ht="15">
      <c r="A80" s="12" t="s">
        <v>56</v>
      </c>
      <c r="B80" s="23" t="s">
        <v>57</v>
      </c>
      <c r="C80" s="37">
        <v>54369</v>
      </c>
      <c r="D80" s="37">
        <v>52612</v>
      </c>
      <c r="E80" s="10">
        <f t="shared" si="0"/>
        <v>96.7683790395262</v>
      </c>
      <c r="F80" s="11">
        <f t="shared" si="1"/>
        <v>-1757</v>
      </c>
    </row>
    <row r="81" spans="1:6" ht="27.75" customHeight="1" hidden="1">
      <c r="A81" s="12"/>
      <c r="B81" s="18" t="s">
        <v>18</v>
      </c>
      <c r="C81" s="37">
        <v>15347</v>
      </c>
      <c r="D81" s="36" t="s">
        <v>109</v>
      </c>
      <c r="E81" s="10">
        <f t="shared" si="0"/>
        <v>99.9869681370952</v>
      </c>
      <c r="F81" s="11">
        <f aca="true" t="shared" si="2" ref="F81:F116">D81-C81</f>
        <v>-2</v>
      </c>
    </row>
    <row r="82" spans="1:6" ht="45.75" customHeight="1" hidden="1">
      <c r="A82" s="12"/>
      <c r="B82" s="18" t="s">
        <v>20</v>
      </c>
      <c r="C82" s="37">
        <v>0</v>
      </c>
      <c r="D82" s="36"/>
      <c r="E82" s="10"/>
      <c r="F82" s="11"/>
    </row>
    <row r="83" spans="1:6" ht="63" customHeight="1">
      <c r="A83" s="12" t="s">
        <v>58</v>
      </c>
      <c r="B83" s="20" t="s">
        <v>59</v>
      </c>
      <c r="C83" s="30">
        <v>8077</v>
      </c>
      <c r="D83" s="30">
        <v>7534</v>
      </c>
      <c r="E83" s="10">
        <f t="shared" si="0"/>
        <v>93.27720688374397</v>
      </c>
      <c r="F83" s="11">
        <f t="shared" si="2"/>
        <v>-543</v>
      </c>
    </row>
    <row r="84" spans="1:6" ht="23.25" customHeight="1">
      <c r="A84" s="12"/>
      <c r="B84" s="50" t="s">
        <v>124</v>
      </c>
      <c r="C84" s="30">
        <v>0</v>
      </c>
      <c r="D84" s="30">
        <v>0</v>
      </c>
      <c r="E84" s="10">
        <v>0</v>
      </c>
      <c r="F84" s="11">
        <f t="shared" si="2"/>
        <v>0</v>
      </c>
    </row>
    <row r="85" spans="1:6" ht="32.25" customHeight="1">
      <c r="A85" s="12"/>
      <c r="B85" s="18" t="s">
        <v>114</v>
      </c>
      <c r="C85" s="30">
        <v>4066</v>
      </c>
      <c r="D85" s="30">
        <v>4066</v>
      </c>
      <c r="E85" s="10">
        <f t="shared" si="0"/>
        <v>100</v>
      </c>
      <c r="F85" s="11">
        <f t="shared" si="2"/>
        <v>0</v>
      </c>
    </row>
    <row r="86" spans="1:6" ht="31.5" customHeight="1">
      <c r="A86" s="12"/>
      <c r="B86" s="18" t="s">
        <v>19</v>
      </c>
      <c r="C86" s="30">
        <v>4</v>
      </c>
      <c r="D86" s="30"/>
      <c r="E86" s="28"/>
      <c r="F86" s="29"/>
    </row>
    <row r="87" spans="1:6" ht="46.5" customHeight="1">
      <c r="A87" s="12"/>
      <c r="B87" s="18" t="s">
        <v>20</v>
      </c>
      <c r="C87" s="30">
        <v>18</v>
      </c>
      <c r="D87" s="30"/>
      <c r="E87" s="28"/>
      <c r="F87" s="29"/>
    </row>
    <row r="88" spans="1:6" ht="30" customHeight="1">
      <c r="A88" s="13" t="s">
        <v>60</v>
      </c>
      <c r="B88" s="21" t="s">
        <v>94</v>
      </c>
      <c r="C88" s="38">
        <f>C89+C92+C95+C98+C101+C104</f>
        <v>60924</v>
      </c>
      <c r="D88" s="38">
        <f>D89+D92+D95+D98+D101+D104</f>
        <v>59851</v>
      </c>
      <c r="E88" s="8">
        <f t="shared" si="0"/>
        <v>98.23878931127307</v>
      </c>
      <c r="F88" s="9">
        <f t="shared" si="2"/>
        <v>-1073</v>
      </c>
    </row>
    <row r="89" spans="1:6" ht="30">
      <c r="A89" s="12" t="s">
        <v>61</v>
      </c>
      <c r="B89" s="23" t="s">
        <v>86</v>
      </c>
      <c r="C89" s="30">
        <v>16224</v>
      </c>
      <c r="D89" s="30">
        <v>15225</v>
      </c>
      <c r="E89" s="10">
        <f t="shared" si="0"/>
        <v>93.84245562130178</v>
      </c>
      <c r="F89" s="11">
        <f t="shared" si="2"/>
        <v>-999</v>
      </c>
    </row>
    <row r="90" spans="1:6" ht="24.75" customHeight="1" hidden="1">
      <c r="A90" s="12"/>
      <c r="B90" s="18" t="s">
        <v>18</v>
      </c>
      <c r="C90" s="30">
        <v>12116</v>
      </c>
      <c r="D90" s="30">
        <v>12116</v>
      </c>
      <c r="E90" s="10">
        <f t="shared" si="0"/>
        <v>100</v>
      </c>
      <c r="F90" s="11">
        <f t="shared" si="2"/>
        <v>0</v>
      </c>
    </row>
    <row r="91" spans="1:6" ht="48.75" customHeight="1" hidden="1">
      <c r="A91" s="12"/>
      <c r="B91" s="18" t="s">
        <v>20</v>
      </c>
      <c r="C91" s="30">
        <v>0</v>
      </c>
      <c r="D91" s="30"/>
      <c r="E91" s="10"/>
      <c r="F91" s="11"/>
    </row>
    <row r="92" spans="1:6" ht="15">
      <c r="A92" s="12" t="s">
        <v>62</v>
      </c>
      <c r="B92" s="19" t="s">
        <v>87</v>
      </c>
      <c r="C92" s="30">
        <v>35972</v>
      </c>
      <c r="D92" s="30">
        <v>35898</v>
      </c>
      <c r="E92" s="10">
        <f t="shared" si="0"/>
        <v>99.79428444345602</v>
      </c>
      <c r="F92" s="11">
        <f t="shared" si="2"/>
        <v>-74</v>
      </c>
    </row>
    <row r="93" spans="1:6" ht="15" hidden="1">
      <c r="A93" s="12"/>
      <c r="B93" s="18" t="s">
        <v>18</v>
      </c>
      <c r="C93" s="30">
        <v>15318</v>
      </c>
      <c r="D93" s="30">
        <v>15223</v>
      </c>
      <c r="E93" s="10">
        <f t="shared" si="0"/>
        <v>99.37981459720591</v>
      </c>
      <c r="F93" s="11">
        <f t="shared" si="2"/>
        <v>-95</v>
      </c>
    </row>
    <row r="94" spans="1:6" ht="43.5" customHeight="1" hidden="1">
      <c r="A94" s="12"/>
      <c r="B94" s="18" t="s">
        <v>20</v>
      </c>
      <c r="C94" s="30">
        <v>0</v>
      </c>
      <c r="D94" s="30"/>
      <c r="E94" s="10"/>
      <c r="F94" s="11"/>
    </row>
    <row r="95" spans="1:6" ht="30">
      <c r="A95" s="12" t="s">
        <v>76</v>
      </c>
      <c r="B95" s="24" t="s">
        <v>91</v>
      </c>
      <c r="C95" s="30">
        <v>0</v>
      </c>
      <c r="D95" s="30">
        <v>0</v>
      </c>
      <c r="E95" s="10"/>
      <c r="F95" s="11">
        <f t="shared" si="2"/>
        <v>0</v>
      </c>
    </row>
    <row r="96" spans="1:6" ht="15" hidden="1">
      <c r="A96" s="12"/>
      <c r="B96" s="18" t="s">
        <v>18</v>
      </c>
      <c r="C96" s="30">
        <v>37</v>
      </c>
      <c r="D96" s="30">
        <v>37</v>
      </c>
      <c r="E96" s="10">
        <f t="shared" si="0"/>
        <v>100</v>
      </c>
      <c r="F96" s="11">
        <f t="shared" si="2"/>
        <v>0</v>
      </c>
    </row>
    <row r="97" spans="1:6" ht="45" hidden="1">
      <c r="A97" s="12"/>
      <c r="B97" s="18" t="s">
        <v>20</v>
      </c>
      <c r="C97" s="30">
        <v>0</v>
      </c>
      <c r="D97" s="30"/>
      <c r="E97" s="10"/>
      <c r="F97" s="11"/>
    </row>
    <row r="98" spans="1:6" ht="19.5" customHeight="1">
      <c r="A98" s="12" t="s">
        <v>63</v>
      </c>
      <c r="B98" s="23" t="s">
        <v>95</v>
      </c>
      <c r="C98" s="30">
        <v>0</v>
      </c>
      <c r="D98" s="30">
        <v>0</v>
      </c>
      <c r="E98" s="10">
        <v>0</v>
      </c>
      <c r="F98" s="11">
        <f t="shared" si="2"/>
        <v>0</v>
      </c>
    </row>
    <row r="99" spans="1:6" ht="17.25" customHeight="1" hidden="1">
      <c r="A99" s="12"/>
      <c r="B99" s="18" t="s">
        <v>18</v>
      </c>
      <c r="C99" s="30">
        <v>28079</v>
      </c>
      <c r="D99" s="30">
        <v>24547</v>
      </c>
      <c r="E99" s="10">
        <f t="shared" si="0"/>
        <v>87.42120445884825</v>
      </c>
      <c r="F99" s="11">
        <f t="shared" si="2"/>
        <v>-3532</v>
      </c>
    </row>
    <row r="100" spans="1:6" ht="43.5" customHeight="1" hidden="1">
      <c r="A100" s="12"/>
      <c r="B100" s="18" t="s">
        <v>20</v>
      </c>
      <c r="C100" s="30">
        <v>0</v>
      </c>
      <c r="D100" s="30"/>
      <c r="E100" s="28"/>
      <c r="F100" s="29"/>
    </row>
    <row r="101" spans="1:6" ht="51.75" customHeight="1">
      <c r="A101" s="12" t="s">
        <v>77</v>
      </c>
      <c r="B101" s="25" t="s">
        <v>100</v>
      </c>
      <c r="C101" s="30">
        <v>0</v>
      </c>
      <c r="D101" s="30">
        <v>0</v>
      </c>
      <c r="E101" s="10">
        <v>0</v>
      </c>
      <c r="F101" s="11">
        <f t="shared" si="2"/>
        <v>0</v>
      </c>
    </row>
    <row r="102" spans="1:6" ht="17.25" customHeight="1" hidden="1">
      <c r="A102" s="2"/>
      <c r="B102" s="18" t="s">
        <v>18</v>
      </c>
      <c r="C102" s="30">
        <v>0</v>
      </c>
      <c r="D102" s="30">
        <v>0</v>
      </c>
      <c r="E102" s="10"/>
      <c r="F102" s="11"/>
    </row>
    <row r="103" spans="1:6" ht="45" customHeight="1" hidden="1">
      <c r="A103" s="2"/>
      <c r="B103" s="18" t="s">
        <v>20</v>
      </c>
      <c r="C103" s="30">
        <v>0</v>
      </c>
      <c r="D103" s="30"/>
      <c r="E103" s="10"/>
      <c r="F103" s="11"/>
    </row>
    <row r="104" spans="1:6" ht="34.5" customHeight="1">
      <c r="A104" s="36" t="s">
        <v>102</v>
      </c>
      <c r="B104" s="25" t="s">
        <v>101</v>
      </c>
      <c r="C104" s="30">
        <v>8728</v>
      </c>
      <c r="D104" s="30">
        <v>8728</v>
      </c>
      <c r="E104" s="10">
        <f t="shared" si="0"/>
        <v>100</v>
      </c>
      <c r="F104" s="11">
        <f t="shared" si="2"/>
        <v>0</v>
      </c>
    </row>
    <row r="105" spans="1:6" ht="31.5" customHeight="1">
      <c r="A105" s="12"/>
      <c r="B105" s="18" t="s">
        <v>114</v>
      </c>
      <c r="C105" s="30">
        <v>5334</v>
      </c>
      <c r="D105" s="30">
        <v>5334</v>
      </c>
      <c r="E105" s="10">
        <f t="shared" si="0"/>
        <v>100</v>
      </c>
      <c r="F105" s="11">
        <f t="shared" si="2"/>
        <v>0</v>
      </c>
    </row>
    <row r="106" spans="1:6" ht="32.25" customHeight="1">
      <c r="A106" s="12"/>
      <c r="B106" s="18" t="s">
        <v>19</v>
      </c>
      <c r="C106" s="30">
        <v>5</v>
      </c>
      <c r="D106" s="30"/>
      <c r="E106" s="10"/>
      <c r="F106" s="11"/>
    </row>
    <row r="107" spans="1:6" ht="47.25" customHeight="1">
      <c r="A107" s="12"/>
      <c r="B107" s="18" t="s">
        <v>20</v>
      </c>
      <c r="C107" s="30">
        <v>15</v>
      </c>
      <c r="D107" s="30"/>
      <c r="E107" s="10"/>
      <c r="F107" s="11"/>
    </row>
    <row r="108" spans="1:6" ht="15">
      <c r="A108" s="13" t="s">
        <v>64</v>
      </c>
      <c r="B108" s="26" t="s">
        <v>65</v>
      </c>
      <c r="C108" s="38">
        <f>C109+C110+C113+C114+C115</f>
        <v>1058764</v>
      </c>
      <c r="D108" s="38">
        <f>D109+D110+D113+D114+D115</f>
        <v>1051774</v>
      </c>
      <c r="E108" s="8">
        <f t="shared" si="0"/>
        <v>99.33979621520943</v>
      </c>
      <c r="F108" s="9">
        <f t="shared" si="2"/>
        <v>-6990</v>
      </c>
    </row>
    <row r="109" spans="1:6" ht="15">
      <c r="A109" s="12" t="s">
        <v>66</v>
      </c>
      <c r="B109" s="23" t="s">
        <v>67</v>
      </c>
      <c r="C109" s="30">
        <v>3126</v>
      </c>
      <c r="D109" s="30">
        <v>3126</v>
      </c>
      <c r="E109" s="10">
        <f t="shared" si="0"/>
        <v>100</v>
      </c>
      <c r="F109" s="11">
        <f t="shared" si="2"/>
        <v>0</v>
      </c>
    </row>
    <row r="110" spans="1:6" ht="30">
      <c r="A110" s="2">
        <v>1002</v>
      </c>
      <c r="B110" s="23" t="s">
        <v>68</v>
      </c>
      <c r="C110" s="30">
        <v>110238</v>
      </c>
      <c r="D110" s="30">
        <v>110193</v>
      </c>
      <c r="E110" s="10">
        <f t="shared" si="0"/>
        <v>99.95917923039242</v>
      </c>
      <c r="F110" s="11">
        <f t="shared" si="2"/>
        <v>-45</v>
      </c>
    </row>
    <row r="111" spans="1:6" ht="17.25" customHeight="1" hidden="1">
      <c r="A111" s="2"/>
      <c r="B111" s="18" t="s">
        <v>18</v>
      </c>
      <c r="C111" s="30">
        <v>2676</v>
      </c>
      <c r="D111" s="30">
        <v>2676</v>
      </c>
      <c r="E111" s="10">
        <f t="shared" si="0"/>
        <v>100</v>
      </c>
      <c r="F111" s="11">
        <f t="shared" si="2"/>
        <v>0</v>
      </c>
    </row>
    <row r="112" spans="1:6" ht="45" customHeight="1" hidden="1">
      <c r="A112" s="2"/>
      <c r="B112" s="18" t="s">
        <v>20</v>
      </c>
      <c r="C112" s="30">
        <v>0</v>
      </c>
      <c r="D112" s="30"/>
      <c r="E112" s="10"/>
      <c r="F112" s="11"/>
    </row>
    <row r="113" spans="1:6" ht="33" customHeight="1">
      <c r="A113" s="2">
        <v>1003</v>
      </c>
      <c r="B113" s="18" t="s">
        <v>69</v>
      </c>
      <c r="C113" s="30">
        <v>706453</v>
      </c>
      <c r="D113" s="30">
        <v>704913</v>
      </c>
      <c r="E113" s="10">
        <f t="shared" si="0"/>
        <v>99.78200956043784</v>
      </c>
      <c r="F113" s="11">
        <f t="shared" si="2"/>
        <v>-1540</v>
      </c>
    </row>
    <row r="114" spans="1:6" ht="18.75" customHeight="1">
      <c r="A114" s="2">
        <v>1004</v>
      </c>
      <c r="B114" s="18" t="s">
        <v>89</v>
      </c>
      <c r="C114" s="30">
        <v>198553</v>
      </c>
      <c r="D114" s="30">
        <v>193508</v>
      </c>
      <c r="E114" s="10">
        <f t="shared" si="0"/>
        <v>97.45911670939246</v>
      </c>
      <c r="F114" s="11">
        <f t="shared" si="2"/>
        <v>-5045</v>
      </c>
    </row>
    <row r="115" spans="1:6" ht="44.25" customHeight="1">
      <c r="A115" s="2">
        <v>1006</v>
      </c>
      <c r="B115" s="23" t="s">
        <v>70</v>
      </c>
      <c r="C115" s="30">
        <v>40394</v>
      </c>
      <c r="D115" s="30">
        <v>40034</v>
      </c>
      <c r="E115" s="10">
        <f t="shared" si="0"/>
        <v>99.10877853146506</v>
      </c>
      <c r="F115" s="11">
        <f t="shared" si="2"/>
        <v>-360</v>
      </c>
    </row>
    <row r="116" spans="1:6" ht="28.5" customHeight="1">
      <c r="A116" s="2"/>
      <c r="B116" s="18" t="s">
        <v>114</v>
      </c>
      <c r="C116" s="30">
        <v>27785</v>
      </c>
      <c r="D116" s="30">
        <v>27619</v>
      </c>
      <c r="E116" s="10">
        <f t="shared" si="0"/>
        <v>99.40255533561275</v>
      </c>
      <c r="F116" s="11">
        <f t="shared" si="2"/>
        <v>-166</v>
      </c>
    </row>
    <row r="117" spans="1:6" ht="31.5" customHeight="1">
      <c r="A117" s="2"/>
      <c r="B117" s="18" t="s">
        <v>19</v>
      </c>
      <c r="C117" s="30">
        <v>132</v>
      </c>
      <c r="D117" s="30"/>
      <c r="E117" s="10"/>
      <c r="F117" s="11"/>
    </row>
    <row r="118" spans="1:6" ht="48" customHeight="1">
      <c r="A118" s="2"/>
      <c r="B118" s="18" t="s">
        <v>20</v>
      </c>
      <c r="C118" s="30">
        <v>1</v>
      </c>
      <c r="D118" s="30"/>
      <c r="E118" s="10"/>
      <c r="F118" s="11"/>
    </row>
    <row r="119" spans="1:6" ht="17.25" customHeight="1">
      <c r="A119" s="41">
        <v>1100</v>
      </c>
      <c r="B119" s="42" t="s">
        <v>88</v>
      </c>
      <c r="C119" s="43">
        <f>C120+C122+C123+C124</f>
        <v>329225</v>
      </c>
      <c r="D119" s="43">
        <f>D120+D122+D123+D124</f>
        <v>312834</v>
      </c>
      <c r="E119" s="8">
        <f aca="true" t="shared" si="3" ref="E119:E125">D119/C119*100</f>
        <v>95.02133799073582</v>
      </c>
      <c r="F119" s="9">
        <f aca="true" t="shared" si="4" ref="F119:F125">D119-C119</f>
        <v>-16391</v>
      </c>
    </row>
    <row r="120" spans="1:6" ht="20.25" customHeight="1">
      <c r="A120" s="2">
        <v>1101</v>
      </c>
      <c r="B120" s="18" t="s">
        <v>103</v>
      </c>
      <c r="C120" s="30">
        <v>274711</v>
      </c>
      <c r="D120" s="30">
        <v>258336</v>
      </c>
      <c r="E120" s="10">
        <f t="shared" si="3"/>
        <v>94.03919027632675</v>
      </c>
      <c r="F120" s="11">
        <f t="shared" si="4"/>
        <v>-16375</v>
      </c>
    </row>
    <row r="121" spans="1:6" ht="20.25" customHeight="1">
      <c r="A121" s="2"/>
      <c r="B121" s="50" t="s">
        <v>124</v>
      </c>
      <c r="C121" s="30">
        <v>274711</v>
      </c>
      <c r="D121" s="30">
        <v>258336</v>
      </c>
      <c r="E121" s="10">
        <f t="shared" si="3"/>
        <v>94.03919027632675</v>
      </c>
      <c r="F121" s="11">
        <f t="shared" si="4"/>
        <v>-16375</v>
      </c>
    </row>
    <row r="122" spans="1:6" ht="20.25" customHeight="1">
      <c r="A122" s="2">
        <v>1102</v>
      </c>
      <c r="B122" s="18" t="s">
        <v>104</v>
      </c>
      <c r="C122" s="30">
        <v>34015</v>
      </c>
      <c r="D122" s="30">
        <v>34006</v>
      </c>
      <c r="E122" s="10">
        <f t="shared" si="3"/>
        <v>99.97354108481552</v>
      </c>
      <c r="F122" s="11">
        <f t="shared" si="4"/>
        <v>-9</v>
      </c>
    </row>
    <row r="123" spans="1:6" ht="17.25" customHeight="1">
      <c r="A123" s="2">
        <v>1103</v>
      </c>
      <c r="B123" s="18" t="s">
        <v>105</v>
      </c>
      <c r="C123" s="30">
        <v>18000</v>
      </c>
      <c r="D123" s="30">
        <v>18000</v>
      </c>
      <c r="E123" s="10">
        <f t="shared" si="3"/>
        <v>100</v>
      </c>
      <c r="F123" s="11">
        <f t="shared" si="4"/>
        <v>0</v>
      </c>
    </row>
    <row r="124" spans="1:6" ht="37.5" customHeight="1">
      <c r="A124" s="2">
        <v>1105</v>
      </c>
      <c r="B124" s="18" t="s">
        <v>106</v>
      </c>
      <c r="C124" s="30">
        <v>2499</v>
      </c>
      <c r="D124" s="30">
        <v>2492</v>
      </c>
      <c r="E124" s="10">
        <f t="shared" si="3"/>
        <v>99.71988795518207</v>
      </c>
      <c r="F124" s="11">
        <f>D124-C124</f>
        <v>-7</v>
      </c>
    </row>
    <row r="125" spans="1:6" ht="31.5" customHeight="1">
      <c r="A125" s="2"/>
      <c r="B125" s="18" t="s">
        <v>114</v>
      </c>
      <c r="C125" s="30">
        <v>1783</v>
      </c>
      <c r="D125" s="30">
        <v>1783</v>
      </c>
      <c r="E125" s="10">
        <f t="shared" si="3"/>
        <v>100</v>
      </c>
      <c r="F125" s="11">
        <f t="shared" si="4"/>
        <v>0</v>
      </c>
    </row>
    <row r="126" spans="1:6" ht="30.75" customHeight="1">
      <c r="A126" s="2"/>
      <c r="B126" s="18" t="s">
        <v>19</v>
      </c>
      <c r="C126" s="30">
        <v>5</v>
      </c>
      <c r="D126" s="30"/>
      <c r="E126" s="8"/>
      <c r="F126" s="9"/>
    </row>
    <row r="127" spans="1:6" ht="48" customHeight="1">
      <c r="A127" s="2"/>
      <c r="B127" s="18" t="s">
        <v>20</v>
      </c>
      <c r="C127" s="30">
        <v>0</v>
      </c>
      <c r="D127" s="30"/>
      <c r="E127" s="8"/>
      <c r="F127" s="9"/>
    </row>
    <row r="128" spans="1:6" ht="29.25" customHeight="1">
      <c r="A128" s="41">
        <v>1200</v>
      </c>
      <c r="B128" s="42" t="s">
        <v>107</v>
      </c>
      <c r="C128" s="43">
        <f>SUM(C129)</f>
        <v>1482</v>
      </c>
      <c r="D128" s="43">
        <f>SUM(D129)</f>
        <v>1482</v>
      </c>
      <c r="E128" s="8">
        <f>D128/C128*100</f>
        <v>100</v>
      </c>
      <c r="F128" s="9">
        <f>D128-C128</f>
        <v>0</v>
      </c>
    </row>
    <row r="129" spans="1:6" ht="28.5" customHeight="1">
      <c r="A129" s="2">
        <v>1202</v>
      </c>
      <c r="B129" s="18" t="s">
        <v>108</v>
      </c>
      <c r="C129" s="30">
        <v>1482</v>
      </c>
      <c r="D129" s="30">
        <v>1482</v>
      </c>
      <c r="E129" s="10">
        <f>D129/C129*100</f>
        <v>100</v>
      </c>
      <c r="F129" s="11">
        <f>D129-C129</f>
        <v>0</v>
      </c>
    </row>
    <row r="130" spans="1:6" ht="43.5" customHeight="1">
      <c r="A130" s="41">
        <v>1300</v>
      </c>
      <c r="B130" s="42" t="s">
        <v>82</v>
      </c>
      <c r="C130" s="43">
        <v>6558</v>
      </c>
      <c r="D130" s="43">
        <v>6269</v>
      </c>
      <c r="E130" s="8">
        <f>D130/C130*100</f>
        <v>95.59316864897835</v>
      </c>
      <c r="F130" s="9">
        <f>D130-C130</f>
        <v>-289</v>
      </c>
    </row>
    <row r="131" spans="1:6" ht="15">
      <c r="A131" s="2"/>
      <c r="B131" s="21" t="s">
        <v>71</v>
      </c>
      <c r="C131" s="33">
        <f>C11+C36+C42+C54+C64+C65+C79+C88+C108+C119+C128+C130</f>
        <v>4671691</v>
      </c>
      <c r="D131" s="33">
        <f>D11+D36+D42+D54+D64+D65+D79+D88+D108+D119+D128+D130</f>
        <v>4578785</v>
      </c>
      <c r="E131" s="8">
        <f>D131/C131*100</f>
        <v>98.0112982643758</v>
      </c>
      <c r="F131" s="9">
        <f>D131-C131</f>
        <v>-92906</v>
      </c>
    </row>
    <row r="132" spans="1:6" ht="15">
      <c r="A132" s="55" t="s">
        <v>123</v>
      </c>
      <c r="B132" s="55"/>
      <c r="C132" s="55"/>
      <c r="D132" s="55"/>
      <c r="E132" s="55"/>
      <c r="F132" s="55"/>
    </row>
    <row r="133" spans="1:6" ht="45">
      <c r="A133" s="1" t="s">
        <v>0</v>
      </c>
      <c r="B133" s="1" t="s">
        <v>1</v>
      </c>
      <c r="C133" s="30" t="s">
        <v>2</v>
      </c>
      <c r="D133" s="31" t="s">
        <v>3</v>
      </c>
      <c r="E133" s="2" t="s">
        <v>4</v>
      </c>
      <c r="F133" s="2" t="s">
        <v>5</v>
      </c>
    </row>
    <row r="134" spans="1:6" ht="28.5">
      <c r="A134" s="47" t="s">
        <v>121</v>
      </c>
      <c r="B134" s="48" t="s">
        <v>122</v>
      </c>
      <c r="C134" s="49">
        <v>121485</v>
      </c>
      <c r="D134" s="49">
        <v>77968</v>
      </c>
      <c r="E134" s="6">
        <f>D134/C134</f>
        <v>0.6417911676338642</v>
      </c>
      <c r="F134" s="7">
        <f>D134-C134</f>
        <v>-43517</v>
      </c>
    </row>
  </sheetData>
  <sheetProtection/>
  <mergeCells count="4">
    <mergeCell ref="A1:F1"/>
    <mergeCell ref="A2:F2"/>
    <mergeCell ref="A8:F8"/>
    <mergeCell ref="A132:F13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2014-01-21T10:53:27Z</dcterms:modified>
  <cp:category/>
  <cp:version/>
  <cp:contentType/>
  <cp:contentStatus/>
</cp:coreProperties>
</file>