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<sst xmlns="http://schemas.openxmlformats.org/spreadsheetml/2006/main" count="112" uniqueCount="110">
  <si>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</si>
  <si>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</si>
  <si>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</si>
  <si>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</si>
  <si>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</si>
  <si>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</si>
  <si>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</si>
  <si>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</si>
  <si>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</si>
  <si>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</si>
  <si>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</si>
  <si>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</si>
  <si>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</si>
  <si>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</si>
  <si>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</si>
  <si>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</si>
  <si>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</si>
  <si>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</si>
  <si>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</si>
  <si>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</si>
  <si>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</si>
  <si>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</si>
  <si>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</si>
  <si>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</si>
  <si>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</si>
  <si>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</si>
  <si>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</si>
  <si>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</si>
  <si>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</si>
  <si>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</si>
  <si>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</si>
  <si>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</si>
  <si>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</si>
  <si>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</si>
  <si>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</si>
  <si>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</si>
  <si>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</si>
  <si>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</si>
  <si>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</si>
  <si>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</si>
  <si>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</si>
  <si>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</si>
  <si>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</si>
  <si>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</si>
  <si>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</si>
  <si>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</si>
  <si>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</si>
  <si>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</si>
  <si>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</si>
  <si>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</si>
  <si>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</si>
  <si>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</si>
  <si>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</si>
  <si>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</si>
  <si>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</si>
  <si>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</si>
  <si>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</si>
  <si>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</si>
  <si>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</si>
  <si>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</si>
  <si>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</si>
  <si>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</si>
  <si>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</si>
  <si>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</si>
  <si>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</si>
  <si>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</si>
  <si>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</si>
  <si>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</si>
  <si>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</si>
  <si>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</si>
  <si>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</si>
  <si>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</si>
  <si>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</si>
  <si>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</si>
  <si>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</si>
  <si>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</si>
  <si>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</si>
  <si>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</si>
  <si>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</si>
  <si>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</si>
  <si>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</si>
  <si>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</si>
  <si>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</si>
  <si>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</si>
  <si>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</si>
  <si>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</si>
  <si>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</si>
  <si>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</si>
  <si>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</si>
  <si>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</si>
  <si>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</si>
  <si>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</si>
  <si>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</si>
  <si>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</si>
  <si>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Отклонение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</si>
  <si>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</si>
  <si>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</si>
  <si>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Раздел/подраздел</t>
  </si>
  <si>
    <t>сумма</t>
  </si>
  <si>
    <t>%</t>
  </si>
  <si>
    <t>5=4-3</t>
  </si>
  <si>
    <t>6=4/3</t>
  </si>
  <si>
    <t>8=4-7</t>
  </si>
  <si>
    <t>-</t>
  </si>
  <si>
    <r>
      <t xml:space="preserve">Исполнение бюджета города Орска по разделам и подразделам бюджетной классификации расходов на 01.10.2022 г.
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тыс. рублей</t>
    </r>
  </si>
  <si>
    <t>План на 2022 г.</t>
  </si>
  <si>
    <t>Факт
на 01.10.2022 г.</t>
  </si>
  <si>
    <t>Факт
на 01.10.2021 г.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</si>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</sst>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;[Red]\-#,##0.00;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justify" vertical="top" wrapText="1"/>
    </xf>
    <xf numFmtId="164" fontId="44" fillId="33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164" fontId="44" fillId="0" borderId="10" xfId="0" applyNumberFormat="1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165" fontId="44" fillId="33" borderId="10" xfId="0" applyNumberFormat="1" applyFont="1" applyFill="1" applyBorder="1" applyAlignment="1">
      <alignment horizontal="center" vertical="center"/>
    </xf>
    <xf numFmtId="49" fontId="45" fillId="35" borderId="10" xfId="0" applyNumberFormat="1" applyFont="1" applyFill="1" applyBorder="1" applyAlignment="1">
      <alignment horizontal="center" vertical="top"/>
    </xf>
    <xf numFmtId="0" fontId="45" fillId="35" borderId="10" xfId="0" applyFont="1" applyFill="1" applyBorder="1" applyAlignment="1">
      <alignment vertical="top" wrapText="1"/>
    </xf>
    <xf numFmtId="164" fontId="45" fillId="35" borderId="10" xfId="0" applyNumberFormat="1" applyFont="1" applyFill="1" applyBorder="1" applyAlignment="1">
      <alignment horizontal="center" vertical="center"/>
    </xf>
    <xf numFmtId="165" fontId="45" fillId="35" borderId="10" xfId="0" applyNumberFormat="1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justify" vertical="top" wrapText="1"/>
    </xf>
    <xf numFmtId="166" fontId="8" fillId="0" borderId="10" xfId="52" applyNumberFormat="1" applyFont="1" applyFill="1" applyBorder="1" applyAlignment="1" applyProtection="1">
      <alignment/>
      <protection hidden="1"/>
    </xf>
    <xf numFmtId="0" fontId="46" fillId="0" borderId="0" xfId="0" applyFont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10" zoomScaleNormal="110" zoomScalePageLayoutView="0" workbookViewId="0" topLeftCell="A1">
      <selection activeCell="D53" sqref="D53"/>
    </sheetView>
  </sheetViews>
  <sheetFormatPr defaultColWidth="9.00390625" defaultRowHeight="15.75"/>
  <cols>
    <col min="1" max="1" width="11.125" style="2" customWidth="1"/>
    <col min="2" max="2" width="36.125" style="2" customWidth="1"/>
    <col min="3" max="3" width="13.00390625" style="2" customWidth="1"/>
    <col min="4" max="4" width="15.25390625" style="2" customWidth="1"/>
    <col min="5" max="5" width="11.875" style="0" customWidth="1"/>
    <col min="6" max="6" width="13.125" style="0" customWidth="1"/>
    <col min="7" max="7" width="16.125" style="0" customWidth="1"/>
    <col min="8" max="8" width="17.875" style="3" customWidth="1"/>
    <col min="9" max="9" width="9.00390625" style="3" customWidth="1"/>
  </cols>
  <sheetData>
    <row r="1" spans="1:8" ht="40.5" customHeight="1">
      <c r="A1" s="23" t="s">
        <v>104</v>
      </c>
      <c r="B1" s="23"/>
      <c r="C1" s="23"/>
      <c r="D1" s="23"/>
      <c r="E1" s="23"/>
      <c r="F1" s="23"/>
      <c r="G1" s="23"/>
      <c r="H1" s="23"/>
    </row>
    <row r="2" spans="1:8" ht="15.75">
      <c r="A2" s="29" t="s">
        <v>97</v>
      </c>
      <c r="B2" s="29" t="s">
        <v>0</v>
      </c>
      <c r="C2" s="31" t="s">
        <v>105</v>
      </c>
      <c r="D2" s="29" t="s">
        <v>106</v>
      </c>
      <c r="E2" s="30" t="s">
        <v>94</v>
      </c>
      <c r="F2" s="30"/>
      <c r="G2" s="24" t="s">
        <v>107</v>
      </c>
      <c r="H2" s="26" t="s">
        <v>94</v>
      </c>
    </row>
    <row r="3" spans="1:9" s="1" customFormat="1" ht="15.75">
      <c r="A3" s="29"/>
      <c r="B3" s="29"/>
      <c r="C3" s="31"/>
      <c r="D3" s="29"/>
      <c r="E3" s="5" t="s">
        <v>98</v>
      </c>
      <c r="F3" s="5" t="s">
        <v>99</v>
      </c>
      <c r="G3" s="25"/>
      <c r="H3" s="27"/>
      <c r="I3" s="4"/>
    </row>
    <row r="4" spans="1:8" ht="15.75">
      <c r="A4" s="6">
        <v>1</v>
      </c>
      <c r="B4" s="7">
        <v>2</v>
      </c>
      <c r="C4" s="14">
        <v>3</v>
      </c>
      <c r="D4" s="7">
        <v>4</v>
      </c>
      <c r="E4" s="7" t="s">
        <v>100</v>
      </c>
      <c r="F4" s="7" t="s">
        <v>101</v>
      </c>
      <c r="G4" s="7">
        <v>7</v>
      </c>
      <c r="H4" s="15" t="s">
        <v>102</v>
      </c>
    </row>
    <row r="5" spans="1:9" ht="15.75">
      <c r="A5" s="17" t="s">
        <v>48</v>
      </c>
      <c r="B5" s="18" t="s">
        <v>1</v>
      </c>
      <c r="C5" s="19">
        <f>C6+C7+C8+C9+C10+C11+C12+C13</f>
        <v>273988.33204999997</v>
      </c>
      <c r="D5" s="19">
        <f>D6+D7+D8+D9+D10+D11+D12+D13</f>
        <v>204197.70097999997</v>
      </c>
      <c r="E5" s="19">
        <f>D5-C5</f>
        <v>-69790.63107</v>
      </c>
      <c r="F5" s="20">
        <f>D5/C5</f>
        <v>0.7452788206423916</v>
      </c>
      <c r="G5" s="19">
        <f>G6+G7+G8+G9+G10+G11+G12+G13</f>
        <v>189727.1</v>
      </c>
      <c r="H5" s="19">
        <f>D5-G5</f>
        <v>14470.60097999996</v>
      </c>
      <c r="I5"/>
    </row>
    <row r="6" spans="1:9" ht="38.25">
      <c r="A6" s="8" t="s">
        <v>49</v>
      </c>
      <c r="B6" s="9" t="s">
        <v>2</v>
      </c>
      <c r="C6" s="10">
        <v>2448.24901</v>
      </c>
      <c r="D6" s="10">
        <v>1700.66341</v>
      </c>
      <c r="E6" s="10">
        <f aca="true" t="shared" si="0" ref="E6:E53">D6-C6</f>
        <v>-747.5855999999999</v>
      </c>
      <c r="F6" s="16">
        <f aca="true" t="shared" si="1" ref="F6:F53">D6/C6</f>
        <v>0.6946447861526962</v>
      </c>
      <c r="G6" s="10">
        <v>1009.7</v>
      </c>
      <c r="H6" s="13">
        <f aca="true" t="shared" si="2" ref="H6:H53">D6-G6</f>
        <v>690.9634100000001</v>
      </c>
      <c r="I6"/>
    </row>
    <row r="7" spans="1:9" ht="51">
      <c r="A7" s="8" t="s">
        <v>50</v>
      </c>
      <c r="B7" s="9" t="s">
        <v>3</v>
      </c>
      <c r="C7" s="10">
        <v>17507.53</v>
      </c>
      <c r="D7" s="10">
        <v>12517.13041</v>
      </c>
      <c r="E7" s="10">
        <f t="shared" si="0"/>
        <v>-4990.399589999999</v>
      </c>
      <c r="F7" s="16">
        <f t="shared" si="1"/>
        <v>0.7149569590913167</v>
      </c>
      <c r="G7" s="10">
        <v>12359.4</v>
      </c>
      <c r="H7" s="13">
        <f t="shared" si="2"/>
        <v>157.73041000000012</v>
      </c>
      <c r="I7"/>
    </row>
    <row r="8" spans="1:9" ht="51">
      <c r="A8" s="8" t="s">
        <v>51</v>
      </c>
      <c r="B8" s="9" t="s">
        <v>4</v>
      </c>
      <c r="C8" s="10">
        <v>130495.1318</v>
      </c>
      <c r="D8" s="10">
        <v>101636.03618</v>
      </c>
      <c r="E8" s="10">
        <f t="shared" si="0"/>
        <v>-28859.095620000007</v>
      </c>
      <c r="F8" s="16">
        <f t="shared" si="1"/>
        <v>0.7788492549727437</v>
      </c>
      <c r="G8" s="10">
        <v>97413.1</v>
      </c>
      <c r="H8" s="13">
        <f t="shared" si="2"/>
        <v>4222.93617999999</v>
      </c>
      <c r="I8"/>
    </row>
    <row r="9" spans="1:9" ht="15.75">
      <c r="A9" s="8" t="s">
        <v>52</v>
      </c>
      <c r="B9" s="9" t="s">
        <v>5</v>
      </c>
      <c r="C9" s="10">
        <v>576.3</v>
      </c>
      <c r="D9" s="10">
        <v>369.466</v>
      </c>
      <c r="E9" s="10">
        <f t="shared" si="0"/>
        <v>-206.83399999999995</v>
      </c>
      <c r="F9" s="16">
        <f t="shared" si="1"/>
        <v>0.6411001214645151</v>
      </c>
      <c r="G9" s="10">
        <v>0</v>
      </c>
      <c r="H9" s="13">
        <f t="shared" si="2"/>
        <v>369.466</v>
      </c>
      <c r="I9"/>
    </row>
    <row r="10" spans="1:9" ht="38.25">
      <c r="A10" s="8" t="s">
        <v>53</v>
      </c>
      <c r="B10" s="9" t="s">
        <v>6</v>
      </c>
      <c r="C10" s="10">
        <v>42417.98518</v>
      </c>
      <c r="D10" s="10">
        <v>31074.01979</v>
      </c>
      <c r="E10" s="10">
        <f t="shared" si="0"/>
        <v>-11343.965390000005</v>
      </c>
      <c r="F10" s="16">
        <f t="shared" si="1"/>
        <v>0.7325670858278138</v>
      </c>
      <c r="G10" s="10">
        <v>30262.5</v>
      </c>
      <c r="H10" s="13">
        <f t="shared" si="2"/>
        <v>811.5197899999985</v>
      </c>
      <c r="I10"/>
    </row>
    <row r="11" spans="1:9" ht="25.5">
      <c r="A11" s="8" t="s">
        <v>54</v>
      </c>
      <c r="B11" s="9" t="s">
        <v>7</v>
      </c>
      <c r="C11" s="10">
        <v>4569.4</v>
      </c>
      <c r="D11" s="10">
        <v>4197.99201</v>
      </c>
      <c r="E11" s="10">
        <f t="shared" si="0"/>
        <v>-371.4079899999997</v>
      </c>
      <c r="F11" s="16">
        <f t="shared" si="1"/>
        <v>0.9187184334923623</v>
      </c>
      <c r="G11" s="10">
        <v>1269.4</v>
      </c>
      <c r="H11" s="13">
        <f t="shared" si="2"/>
        <v>2928.59201</v>
      </c>
      <c r="I11"/>
    </row>
    <row r="12" spans="1:9" ht="15.75">
      <c r="A12" s="8" t="s">
        <v>55</v>
      </c>
      <c r="B12" s="9" t="s">
        <v>8</v>
      </c>
      <c r="C12" s="10">
        <v>1270.66848</v>
      </c>
      <c r="D12" s="10">
        <v>0</v>
      </c>
      <c r="E12" s="10">
        <f t="shared" si="0"/>
        <v>-1270.66848</v>
      </c>
      <c r="F12" s="16">
        <f t="shared" si="1"/>
        <v>0</v>
      </c>
      <c r="G12" s="10">
        <v>0</v>
      </c>
      <c r="H12" s="13">
        <f t="shared" si="2"/>
        <v>0</v>
      </c>
      <c r="I12"/>
    </row>
    <row r="13" spans="1:9" ht="15.75">
      <c r="A13" s="8" t="s">
        <v>56</v>
      </c>
      <c r="B13" s="9" t="s">
        <v>9</v>
      </c>
      <c r="C13" s="10">
        <v>74703.06758</v>
      </c>
      <c r="D13" s="10">
        <v>52702.39318</v>
      </c>
      <c r="E13" s="10">
        <f t="shared" si="0"/>
        <v>-22000.674400000004</v>
      </c>
      <c r="F13" s="16">
        <f t="shared" si="1"/>
        <v>0.7054916871192828</v>
      </c>
      <c r="G13" s="10">
        <v>47413</v>
      </c>
      <c r="H13" s="13">
        <f t="shared" si="2"/>
        <v>5289.393179999999</v>
      </c>
      <c r="I13"/>
    </row>
    <row r="14" spans="1:9" ht="25.5">
      <c r="A14" s="17" t="s">
        <v>57</v>
      </c>
      <c r="B14" s="21" t="s">
        <v>10</v>
      </c>
      <c r="C14" s="19">
        <f>C15+C16+C17+C18</f>
        <v>59395.924</v>
      </c>
      <c r="D14" s="19">
        <f>D15+D16+D17+D18</f>
        <v>42191.342220000006</v>
      </c>
      <c r="E14" s="19">
        <f t="shared" si="0"/>
        <v>-17204.581779999993</v>
      </c>
      <c r="F14" s="20">
        <f t="shared" si="1"/>
        <v>0.7103406998096369</v>
      </c>
      <c r="G14" s="19">
        <f>G15+G16+G17+G18</f>
        <v>35005.799999999996</v>
      </c>
      <c r="H14" s="19">
        <f t="shared" si="2"/>
        <v>7185.54222000001</v>
      </c>
      <c r="I14"/>
    </row>
    <row r="15" spans="1:9" ht="15.75">
      <c r="A15" s="8" t="s">
        <v>58</v>
      </c>
      <c r="B15" s="9" t="s">
        <v>11</v>
      </c>
      <c r="C15" s="10">
        <v>10773.9</v>
      </c>
      <c r="D15" s="10">
        <v>8080.425</v>
      </c>
      <c r="E15" s="10">
        <f t="shared" si="0"/>
        <v>-2693.4749999999995</v>
      </c>
      <c r="F15" s="16">
        <f t="shared" si="1"/>
        <v>0.75</v>
      </c>
      <c r="G15" s="10">
        <v>8484.5</v>
      </c>
      <c r="H15" s="13">
        <f t="shared" si="2"/>
        <v>-404.0749999999998</v>
      </c>
      <c r="I15"/>
    </row>
    <row r="16" spans="1:9" ht="38.25">
      <c r="A16" s="8" t="s">
        <v>59</v>
      </c>
      <c r="B16" s="9" t="s">
        <v>12</v>
      </c>
      <c r="C16" s="10">
        <v>0</v>
      </c>
      <c r="D16" s="10">
        <v>0</v>
      </c>
      <c r="E16" s="10">
        <f t="shared" si="0"/>
        <v>0</v>
      </c>
      <c r="F16" s="16" t="s">
        <v>103</v>
      </c>
      <c r="G16" s="10">
        <v>0</v>
      </c>
      <c r="H16" s="13">
        <f t="shared" si="2"/>
        <v>0</v>
      </c>
      <c r="I16"/>
    </row>
    <row r="17" spans="1:9" ht="38.25">
      <c r="A17" s="8" t="s">
        <v>95</v>
      </c>
      <c r="B17" s="9" t="s">
        <v>96</v>
      </c>
      <c r="C17" s="10">
        <v>39434.724</v>
      </c>
      <c r="D17" s="10">
        <v>29221.98597</v>
      </c>
      <c r="E17" s="10">
        <f t="shared" si="0"/>
        <v>-10212.73803</v>
      </c>
      <c r="F17" s="16">
        <f t="shared" si="1"/>
        <v>0.7410216937235315</v>
      </c>
      <c r="G17" s="10">
        <v>25333.7</v>
      </c>
      <c r="H17" s="13">
        <f t="shared" si="2"/>
        <v>3888.285970000001</v>
      </c>
      <c r="I17"/>
    </row>
    <row r="18" spans="1:9" ht="38.25">
      <c r="A18" s="8" t="s">
        <v>60</v>
      </c>
      <c r="B18" s="9" t="s">
        <v>13</v>
      </c>
      <c r="C18" s="10">
        <v>9187.3</v>
      </c>
      <c r="D18" s="10">
        <v>4888.93125</v>
      </c>
      <c r="E18" s="10">
        <f t="shared" si="0"/>
        <v>-4298.36875</v>
      </c>
      <c r="F18" s="16">
        <f t="shared" si="1"/>
        <v>0.532140155431955</v>
      </c>
      <c r="G18" s="10">
        <v>1187.6</v>
      </c>
      <c r="H18" s="13">
        <f t="shared" si="2"/>
        <v>3701.3312499999997</v>
      </c>
      <c r="I18"/>
    </row>
    <row r="19" spans="1:9" ht="15.75">
      <c r="A19" s="17" t="s">
        <v>61</v>
      </c>
      <c r="B19" s="21" t="s">
        <v>14</v>
      </c>
      <c r="C19" s="19">
        <f>C20+C21+C22+C23</f>
        <v>741293.00396</v>
      </c>
      <c r="D19" s="19">
        <f>D20+D21+D22+D23</f>
        <v>503940.59048</v>
      </c>
      <c r="E19" s="19">
        <f t="shared" si="0"/>
        <v>-237352.41348</v>
      </c>
      <c r="F19" s="20">
        <f t="shared" si="1"/>
        <v>0.6798129589621656</v>
      </c>
      <c r="G19" s="19">
        <f>G20+G21+G22+G23</f>
        <v>459256.8</v>
      </c>
      <c r="H19" s="19">
        <f t="shared" si="2"/>
        <v>44683.790480000025</v>
      </c>
      <c r="I19"/>
    </row>
    <row r="20" spans="1:9" ht="15.75">
      <c r="A20" s="8" t="s">
        <v>62</v>
      </c>
      <c r="B20" s="9" t="s">
        <v>15</v>
      </c>
      <c r="C20" s="10">
        <v>4913.72517</v>
      </c>
      <c r="D20" s="10">
        <v>4187.18421</v>
      </c>
      <c r="E20" s="10">
        <f t="shared" si="0"/>
        <v>-726.5409599999994</v>
      </c>
      <c r="F20" s="16">
        <f t="shared" si="1"/>
        <v>0.8521404973082776</v>
      </c>
      <c r="G20" s="10">
        <v>2527.8</v>
      </c>
      <c r="H20" s="13">
        <f t="shared" si="2"/>
        <v>1659.3842100000002</v>
      </c>
      <c r="I20"/>
    </row>
    <row r="21" spans="1:9" ht="15.75">
      <c r="A21" s="8" t="s">
        <v>63</v>
      </c>
      <c r="B21" s="9" t="s">
        <v>16</v>
      </c>
      <c r="C21" s="10">
        <v>211579.29604</v>
      </c>
      <c r="D21" s="10">
        <v>93318.03266</v>
      </c>
      <c r="E21" s="10">
        <f t="shared" si="0"/>
        <v>-118261.26337999999</v>
      </c>
      <c r="F21" s="16">
        <f t="shared" si="1"/>
        <v>0.4410546514076586</v>
      </c>
      <c r="G21" s="10">
        <v>63614.5</v>
      </c>
      <c r="H21" s="13">
        <f t="shared" si="2"/>
        <v>29703.532659999997</v>
      </c>
      <c r="I21"/>
    </row>
    <row r="22" spans="1:9" ht="15.75">
      <c r="A22" s="8" t="s">
        <v>64</v>
      </c>
      <c r="B22" s="9" t="s">
        <v>17</v>
      </c>
      <c r="C22" s="10">
        <v>450476.92699</v>
      </c>
      <c r="D22" s="10">
        <v>354433.8727</v>
      </c>
      <c r="E22" s="10">
        <f t="shared" si="0"/>
        <v>-96043.05429</v>
      </c>
      <c r="F22" s="16">
        <f t="shared" si="1"/>
        <v>0.7867969511074825</v>
      </c>
      <c r="G22" s="10">
        <v>349099.9</v>
      </c>
      <c r="H22" s="13">
        <f t="shared" si="2"/>
        <v>5333.972699999984</v>
      </c>
      <c r="I22"/>
    </row>
    <row r="23" spans="1:9" ht="25.5">
      <c r="A23" s="8" t="s">
        <v>65</v>
      </c>
      <c r="B23" s="9" t="s">
        <v>18</v>
      </c>
      <c r="C23" s="10">
        <v>74323.05576</v>
      </c>
      <c r="D23" s="10">
        <v>52001.50091</v>
      </c>
      <c r="E23" s="10">
        <f t="shared" si="0"/>
        <v>-22321.55485</v>
      </c>
      <c r="F23" s="16">
        <f t="shared" si="1"/>
        <v>0.6996684996096022</v>
      </c>
      <c r="G23" s="10">
        <v>44014.6</v>
      </c>
      <c r="H23" s="13">
        <f t="shared" si="2"/>
        <v>7986.900910000004</v>
      </c>
      <c r="I23"/>
    </row>
    <row r="24" spans="1:9" ht="15.75">
      <c r="A24" s="17" t="s">
        <v>66</v>
      </c>
      <c r="B24" s="21" t="s">
        <v>19</v>
      </c>
      <c r="C24" s="19">
        <f>C25+C26+C27+C28</f>
        <v>1396998.23709</v>
      </c>
      <c r="D24" s="19">
        <f>D25+D26+D27+D28</f>
        <v>891701.3982299999</v>
      </c>
      <c r="E24" s="19">
        <f t="shared" si="0"/>
        <v>-505296.83886</v>
      </c>
      <c r="F24" s="20">
        <f t="shared" si="1"/>
        <v>0.6382981556851837</v>
      </c>
      <c r="G24" s="19">
        <f>G25+G26+G27+G28</f>
        <v>210263.4</v>
      </c>
      <c r="H24" s="19">
        <f t="shared" si="2"/>
        <v>681437.9982299999</v>
      </c>
      <c r="I24"/>
    </row>
    <row r="25" spans="1:9" ht="15.75">
      <c r="A25" s="8" t="s">
        <v>67</v>
      </c>
      <c r="B25" s="9" t="s">
        <v>20</v>
      </c>
      <c r="C25" s="10">
        <v>1027557.82346</v>
      </c>
      <c r="D25" s="10">
        <v>697463.24719</v>
      </c>
      <c r="E25" s="10">
        <f t="shared" si="0"/>
        <v>-330094.57626999996</v>
      </c>
      <c r="F25" s="16">
        <f t="shared" si="1"/>
        <v>0.6787581499224022</v>
      </c>
      <c r="G25" s="10">
        <v>69282.4</v>
      </c>
      <c r="H25" s="13">
        <f t="shared" si="2"/>
        <v>628180.84719</v>
      </c>
      <c r="I25"/>
    </row>
    <row r="26" spans="1:9" ht="15.75">
      <c r="A26" s="8" t="s">
        <v>68</v>
      </c>
      <c r="B26" s="9" t="s">
        <v>21</v>
      </c>
      <c r="C26" s="10">
        <v>85934.79552</v>
      </c>
      <c r="D26" s="10">
        <v>46188.9539</v>
      </c>
      <c r="E26" s="10">
        <f t="shared" si="0"/>
        <v>-39745.84162</v>
      </c>
      <c r="F26" s="16">
        <f t="shared" si="1"/>
        <v>0.5374883784909947</v>
      </c>
      <c r="G26" s="10">
        <v>1642.6</v>
      </c>
      <c r="H26" s="13">
        <f t="shared" si="2"/>
        <v>44546.3539</v>
      </c>
      <c r="I26"/>
    </row>
    <row r="27" spans="1:9" ht="15.75">
      <c r="A27" s="8" t="s">
        <v>69</v>
      </c>
      <c r="B27" s="9" t="s">
        <v>22</v>
      </c>
      <c r="C27" s="10">
        <v>211540.22293</v>
      </c>
      <c r="D27" s="10">
        <v>99384.55403</v>
      </c>
      <c r="E27" s="10">
        <f t="shared" si="0"/>
        <v>-112155.66889999999</v>
      </c>
      <c r="F27" s="16">
        <f t="shared" si="1"/>
        <v>0.46981397983534784</v>
      </c>
      <c r="G27" s="10">
        <v>85437.9</v>
      </c>
      <c r="H27" s="13">
        <f t="shared" si="2"/>
        <v>13946.654030000005</v>
      </c>
      <c r="I27"/>
    </row>
    <row r="28" spans="1:9" ht="25.5">
      <c r="A28" s="8" t="s">
        <v>70</v>
      </c>
      <c r="B28" s="9" t="s">
        <v>23</v>
      </c>
      <c r="C28" s="10">
        <v>71965.39518</v>
      </c>
      <c r="D28" s="10">
        <v>48664.64311</v>
      </c>
      <c r="E28" s="10">
        <f t="shared" si="0"/>
        <v>-23300.75207000001</v>
      </c>
      <c r="F28" s="16">
        <f t="shared" si="1"/>
        <v>0.6762228288787949</v>
      </c>
      <c r="G28" s="10">
        <v>53900.5</v>
      </c>
      <c r="H28" s="13">
        <f t="shared" si="2"/>
        <v>-5235.856890000003</v>
      </c>
      <c r="I28"/>
    </row>
    <row r="29" spans="1:9" ht="15.75">
      <c r="A29" s="17" t="s">
        <v>71</v>
      </c>
      <c r="B29" s="21" t="s">
        <v>24</v>
      </c>
      <c r="C29" s="19">
        <f>C30+C31+C32+C33+C34+C35</f>
        <v>3178658.1805600002</v>
      </c>
      <c r="D29" s="19">
        <f>D30+D31+D32+D33+D34+D35</f>
        <v>2383879.24738</v>
      </c>
      <c r="E29" s="19">
        <f t="shared" si="0"/>
        <v>-794778.9331800002</v>
      </c>
      <c r="F29" s="20">
        <f t="shared" si="1"/>
        <v>0.7499640137336252</v>
      </c>
      <c r="G29" s="19">
        <f>G30+G31+G32+G34+G35</f>
        <v>2178693.5000000005</v>
      </c>
      <c r="H29" s="19">
        <f t="shared" si="2"/>
        <v>205185.7473799996</v>
      </c>
      <c r="I29"/>
    </row>
    <row r="30" spans="1:9" ht="15.75">
      <c r="A30" s="8" t="s">
        <v>72</v>
      </c>
      <c r="B30" s="9" t="s">
        <v>25</v>
      </c>
      <c r="C30" s="10">
        <v>1238209.5089</v>
      </c>
      <c r="D30" s="10">
        <v>958974.75341</v>
      </c>
      <c r="E30" s="10">
        <f t="shared" si="0"/>
        <v>-279234.75549</v>
      </c>
      <c r="F30" s="16">
        <f t="shared" si="1"/>
        <v>0.7744850499992797</v>
      </c>
      <c r="G30" s="10">
        <v>876105.8</v>
      </c>
      <c r="H30" s="13">
        <f t="shared" si="2"/>
        <v>82868.95340999996</v>
      </c>
      <c r="I30"/>
    </row>
    <row r="31" spans="1:9" ht="15.75">
      <c r="A31" s="8" t="s">
        <v>73</v>
      </c>
      <c r="B31" s="9" t="s">
        <v>26</v>
      </c>
      <c r="C31" s="10">
        <v>1511127.5012</v>
      </c>
      <c r="D31" s="10">
        <v>1112552.87992</v>
      </c>
      <c r="E31" s="10">
        <f t="shared" si="0"/>
        <v>-398574.6212800001</v>
      </c>
      <c r="F31" s="16">
        <f t="shared" si="1"/>
        <v>0.7362402438156355</v>
      </c>
      <c r="G31" s="10">
        <v>995480.7</v>
      </c>
      <c r="H31" s="13">
        <f t="shared" si="2"/>
        <v>117072.17992000002</v>
      </c>
      <c r="I31"/>
    </row>
    <row r="32" spans="1:9" ht="15.75">
      <c r="A32" s="8" t="s">
        <v>74</v>
      </c>
      <c r="B32" s="9" t="s">
        <v>27</v>
      </c>
      <c r="C32" s="10">
        <v>340861.07796</v>
      </c>
      <c r="D32" s="10">
        <v>259264.15385</v>
      </c>
      <c r="E32" s="10">
        <f t="shared" si="0"/>
        <v>-81596.92411000002</v>
      </c>
      <c r="F32" s="16">
        <f t="shared" si="1"/>
        <v>0.7606153081532665</v>
      </c>
      <c r="G32" s="10">
        <v>261874.2</v>
      </c>
      <c r="H32" s="13">
        <f t="shared" si="2"/>
        <v>-2610.046150000009</v>
      </c>
      <c r="I32"/>
    </row>
    <row r="33" spans="1:9" ht="26.25" customHeight="1">
      <c r="A33" s="8" t="s">
        <v>108</v>
      </c>
      <c r="B33" s="9" t="s">
        <v>109</v>
      </c>
      <c r="C33" s="10">
        <v>283.05389</v>
      </c>
      <c r="D33" s="10">
        <v>164.935</v>
      </c>
      <c r="E33" s="10"/>
      <c r="F33" s="16">
        <f t="shared" si="1"/>
        <v>0.5826982275353997</v>
      </c>
      <c r="G33" s="10">
        <v>0</v>
      </c>
      <c r="H33" s="13">
        <f t="shared" si="2"/>
        <v>164.935</v>
      </c>
      <c r="I33"/>
    </row>
    <row r="34" spans="1:9" ht="15.75">
      <c r="A34" s="8" t="s">
        <v>75</v>
      </c>
      <c r="B34" s="9" t="s">
        <v>28</v>
      </c>
      <c r="C34" s="10">
        <v>3397.77984</v>
      </c>
      <c r="D34" s="10">
        <v>3106.25368</v>
      </c>
      <c r="E34" s="10">
        <f t="shared" si="0"/>
        <v>-291.52616000000035</v>
      </c>
      <c r="F34" s="16">
        <f t="shared" si="1"/>
        <v>0.9142009860179757</v>
      </c>
      <c r="G34" s="10">
        <v>2638.7</v>
      </c>
      <c r="H34" s="13">
        <f t="shared" si="2"/>
        <v>467.55368</v>
      </c>
      <c r="I34"/>
    </row>
    <row r="35" spans="1:9" ht="15.75">
      <c r="A35" s="8" t="s">
        <v>76</v>
      </c>
      <c r="B35" s="9" t="s">
        <v>29</v>
      </c>
      <c r="C35" s="10">
        <v>84779.25877</v>
      </c>
      <c r="D35" s="10">
        <v>49816.27152</v>
      </c>
      <c r="E35" s="10">
        <f t="shared" si="0"/>
        <v>-34962.98725</v>
      </c>
      <c r="F35" s="16">
        <f t="shared" si="1"/>
        <v>0.5875997530852204</v>
      </c>
      <c r="G35" s="10">
        <v>42594.1</v>
      </c>
      <c r="H35" s="13">
        <f t="shared" si="2"/>
        <v>7222.1715200000035</v>
      </c>
      <c r="I35"/>
    </row>
    <row r="36" spans="1:9" ht="15.75">
      <c r="A36" s="17" t="s">
        <v>77</v>
      </c>
      <c r="B36" s="21" t="s">
        <v>30</v>
      </c>
      <c r="C36" s="19">
        <f>C37+C38</f>
        <v>174820.48947</v>
      </c>
      <c r="D36" s="19">
        <f>D37+D38</f>
        <v>134735.16501</v>
      </c>
      <c r="E36" s="19">
        <f t="shared" si="0"/>
        <v>-40085.32446</v>
      </c>
      <c r="F36" s="20">
        <f t="shared" si="1"/>
        <v>0.7707057989511074</v>
      </c>
      <c r="G36" s="19">
        <f>G37+G38</f>
        <v>104583.79999999999</v>
      </c>
      <c r="H36" s="19">
        <f t="shared" si="2"/>
        <v>30151.36501000001</v>
      </c>
      <c r="I36"/>
    </row>
    <row r="37" spans="1:9" ht="15.75">
      <c r="A37" s="8" t="s">
        <v>78</v>
      </c>
      <c r="B37" s="9" t="s">
        <v>31</v>
      </c>
      <c r="C37" s="22">
        <v>139324.37652</v>
      </c>
      <c r="D37" s="22">
        <v>107858.08564</v>
      </c>
      <c r="E37" s="10">
        <f t="shared" si="0"/>
        <v>-31466.290879999986</v>
      </c>
      <c r="F37" s="16">
        <f t="shared" si="1"/>
        <v>0.7741508581200577</v>
      </c>
      <c r="G37" s="10">
        <v>81122.2</v>
      </c>
      <c r="H37" s="13">
        <f t="shared" si="2"/>
        <v>26735.885640000008</v>
      </c>
      <c r="I37"/>
    </row>
    <row r="38" spans="1:9" ht="25.5">
      <c r="A38" s="8" t="s">
        <v>79</v>
      </c>
      <c r="B38" s="9" t="s">
        <v>32</v>
      </c>
      <c r="C38" s="22">
        <v>35496.11295</v>
      </c>
      <c r="D38" s="22">
        <v>26877.07937</v>
      </c>
      <c r="E38" s="10">
        <f t="shared" si="0"/>
        <v>-8619.033580000003</v>
      </c>
      <c r="F38" s="16">
        <f t="shared" si="1"/>
        <v>0.7571837346770669</v>
      </c>
      <c r="G38" s="10">
        <v>23461.6</v>
      </c>
      <c r="H38" s="13">
        <f t="shared" si="2"/>
        <v>3415.479370000001</v>
      </c>
      <c r="I38"/>
    </row>
    <row r="39" spans="1:9" ht="15.75">
      <c r="A39" s="17" t="s">
        <v>80</v>
      </c>
      <c r="B39" s="21" t="s">
        <v>33</v>
      </c>
      <c r="C39" s="19">
        <f>C40+C41+C42+C43</f>
        <v>249601.56777</v>
      </c>
      <c r="D39" s="19">
        <f>D40+D41+D42+D43</f>
        <v>214270.40557</v>
      </c>
      <c r="E39" s="19">
        <f t="shared" si="0"/>
        <v>-35331.16219999999</v>
      </c>
      <c r="F39" s="20">
        <f t="shared" si="1"/>
        <v>0.8584497584864669</v>
      </c>
      <c r="G39" s="19">
        <f>G40+G41+G42+G43</f>
        <v>180461.30000000002</v>
      </c>
      <c r="H39" s="19">
        <f t="shared" si="2"/>
        <v>33809.105569999985</v>
      </c>
      <c r="I39"/>
    </row>
    <row r="40" spans="1:9" ht="15.75">
      <c r="A40" s="8" t="s">
        <v>81</v>
      </c>
      <c r="B40" s="9" t="s">
        <v>34</v>
      </c>
      <c r="C40" s="10">
        <v>9258</v>
      </c>
      <c r="D40" s="10">
        <v>5298.15745</v>
      </c>
      <c r="E40" s="10">
        <f t="shared" si="0"/>
        <v>-3959.8425500000003</v>
      </c>
      <c r="F40" s="16">
        <f t="shared" si="1"/>
        <v>0.5722788345214949</v>
      </c>
      <c r="G40" s="10">
        <v>5671</v>
      </c>
      <c r="H40" s="13">
        <f t="shared" si="2"/>
        <v>-372.8425500000003</v>
      </c>
      <c r="I40"/>
    </row>
    <row r="41" spans="1:9" ht="15.75">
      <c r="A41" s="8" t="s">
        <v>82</v>
      </c>
      <c r="B41" s="9" t="s">
        <v>35</v>
      </c>
      <c r="C41" s="10">
        <v>3137.30584</v>
      </c>
      <c r="D41" s="10">
        <v>1166.33559</v>
      </c>
      <c r="E41" s="10">
        <f t="shared" si="0"/>
        <v>-1970.97025</v>
      </c>
      <c r="F41" s="16">
        <f t="shared" si="1"/>
        <v>0.37176343317551724</v>
      </c>
      <c r="G41" s="10">
        <v>1340.6</v>
      </c>
      <c r="H41" s="13">
        <f t="shared" si="2"/>
        <v>-174.26441</v>
      </c>
      <c r="I41"/>
    </row>
    <row r="42" spans="1:9" ht="15.75">
      <c r="A42" s="8" t="s">
        <v>83</v>
      </c>
      <c r="B42" s="9" t="s">
        <v>36</v>
      </c>
      <c r="C42" s="10">
        <v>229935.97142</v>
      </c>
      <c r="D42" s="10">
        <v>202497.28966</v>
      </c>
      <c r="E42" s="10">
        <f t="shared" si="0"/>
        <v>-27438.681759999978</v>
      </c>
      <c r="F42" s="16">
        <f t="shared" si="1"/>
        <v>0.8806681634432891</v>
      </c>
      <c r="G42" s="10">
        <v>169116</v>
      </c>
      <c r="H42" s="13">
        <f t="shared" si="2"/>
        <v>33381.28966000001</v>
      </c>
      <c r="I42"/>
    </row>
    <row r="43" spans="1:9" ht="15.75">
      <c r="A43" s="8" t="s">
        <v>84</v>
      </c>
      <c r="B43" s="9" t="s">
        <v>37</v>
      </c>
      <c r="C43" s="10">
        <v>7270.29051</v>
      </c>
      <c r="D43" s="10">
        <v>5308.62287</v>
      </c>
      <c r="E43" s="10">
        <f t="shared" si="0"/>
        <v>-1961.6676399999997</v>
      </c>
      <c r="F43" s="16">
        <f t="shared" si="1"/>
        <v>0.7301802950924997</v>
      </c>
      <c r="G43" s="10">
        <v>4333.7</v>
      </c>
      <c r="H43" s="13">
        <f t="shared" si="2"/>
        <v>974.9228700000003</v>
      </c>
      <c r="I43"/>
    </row>
    <row r="44" spans="1:9" ht="15.75">
      <c r="A44" s="17" t="s">
        <v>85</v>
      </c>
      <c r="B44" s="21" t="s">
        <v>38</v>
      </c>
      <c r="C44" s="19">
        <f>C45+C46+C47+C48</f>
        <v>624574.093</v>
      </c>
      <c r="D44" s="19">
        <f>D45+D46+D47+D48</f>
        <v>298574.54035</v>
      </c>
      <c r="E44" s="19">
        <f t="shared" si="0"/>
        <v>-325999.55264999997</v>
      </c>
      <c r="F44" s="20">
        <f t="shared" si="1"/>
        <v>0.47804502891861067</v>
      </c>
      <c r="G44" s="19">
        <f>G45+G46+G47+G48</f>
        <v>161096.8</v>
      </c>
      <c r="H44" s="19">
        <f t="shared" si="2"/>
        <v>137477.74035000004</v>
      </c>
      <c r="I44"/>
    </row>
    <row r="45" spans="1:9" ht="15.75">
      <c r="A45" s="8" t="s">
        <v>86</v>
      </c>
      <c r="B45" s="9" t="s">
        <v>39</v>
      </c>
      <c r="C45" s="10">
        <v>0</v>
      </c>
      <c r="D45" s="10">
        <v>0</v>
      </c>
      <c r="E45" s="10">
        <f t="shared" si="0"/>
        <v>0</v>
      </c>
      <c r="F45" s="16" t="s">
        <v>103</v>
      </c>
      <c r="G45" s="10">
        <v>0</v>
      </c>
      <c r="H45" s="13">
        <f t="shared" si="2"/>
        <v>0</v>
      </c>
      <c r="I45"/>
    </row>
    <row r="46" spans="1:9" ht="15.75">
      <c r="A46" s="8" t="s">
        <v>87</v>
      </c>
      <c r="B46" s="9" t="s">
        <v>40</v>
      </c>
      <c r="C46" s="10">
        <v>388469.80615</v>
      </c>
      <c r="D46" s="10">
        <v>172835.30375</v>
      </c>
      <c r="E46" s="10">
        <f t="shared" si="0"/>
        <v>-215634.50240000003</v>
      </c>
      <c r="F46" s="16">
        <f t="shared" si="1"/>
        <v>0.44491309495302966</v>
      </c>
      <c r="G46" s="10">
        <v>41594.2</v>
      </c>
      <c r="H46" s="13">
        <f t="shared" si="2"/>
        <v>131241.10375</v>
      </c>
      <c r="I46"/>
    </row>
    <row r="47" spans="1:9" ht="15.75">
      <c r="A47" s="8" t="s">
        <v>88</v>
      </c>
      <c r="B47" s="9" t="s">
        <v>41</v>
      </c>
      <c r="C47" s="10">
        <v>223354.83885</v>
      </c>
      <c r="D47" s="10">
        <v>116272.26183</v>
      </c>
      <c r="E47" s="10">
        <f t="shared" si="0"/>
        <v>-107082.57702</v>
      </c>
      <c r="F47" s="16">
        <f t="shared" si="1"/>
        <v>0.5205719402752039</v>
      </c>
      <c r="G47" s="10">
        <v>110521.8</v>
      </c>
      <c r="H47" s="13">
        <f t="shared" si="2"/>
        <v>5750.46183</v>
      </c>
      <c r="I47"/>
    </row>
    <row r="48" spans="1:9" ht="25.5">
      <c r="A48" s="8" t="s">
        <v>89</v>
      </c>
      <c r="B48" s="9" t="s">
        <v>42</v>
      </c>
      <c r="C48" s="10">
        <v>12749.448</v>
      </c>
      <c r="D48" s="10">
        <v>9466.97477</v>
      </c>
      <c r="E48" s="10">
        <f t="shared" si="0"/>
        <v>-3282.4732299999996</v>
      </c>
      <c r="F48" s="16">
        <f t="shared" si="1"/>
        <v>0.7425399727109755</v>
      </c>
      <c r="G48" s="10">
        <v>8980.8</v>
      </c>
      <c r="H48" s="13">
        <f t="shared" si="2"/>
        <v>486.17477000000144</v>
      </c>
      <c r="I48"/>
    </row>
    <row r="49" spans="1:9" ht="15.75">
      <c r="A49" s="17" t="s">
        <v>90</v>
      </c>
      <c r="B49" s="21" t="s">
        <v>43</v>
      </c>
      <c r="C49" s="19">
        <f>C50</f>
        <v>885.6</v>
      </c>
      <c r="D49" s="19">
        <f>D50</f>
        <v>885.6</v>
      </c>
      <c r="E49" s="19">
        <f t="shared" si="0"/>
        <v>0</v>
      </c>
      <c r="F49" s="20">
        <f t="shared" si="1"/>
        <v>1</v>
      </c>
      <c r="G49" s="19">
        <f>G50</f>
        <v>590.4</v>
      </c>
      <c r="H49" s="19">
        <f t="shared" si="2"/>
        <v>295.20000000000005</v>
      </c>
      <c r="I49"/>
    </row>
    <row r="50" spans="1:9" ht="15.75">
      <c r="A50" s="8" t="s">
        <v>91</v>
      </c>
      <c r="B50" s="9" t="s">
        <v>44</v>
      </c>
      <c r="C50" s="10">
        <v>885.6</v>
      </c>
      <c r="D50" s="10">
        <v>885.6</v>
      </c>
      <c r="E50" s="10">
        <f t="shared" si="0"/>
        <v>0</v>
      </c>
      <c r="F50" s="16">
        <f t="shared" si="1"/>
        <v>1</v>
      </c>
      <c r="G50" s="10">
        <v>590.4</v>
      </c>
      <c r="H50" s="13">
        <f t="shared" si="2"/>
        <v>295.20000000000005</v>
      </c>
      <c r="I50"/>
    </row>
    <row r="51" spans="1:9" ht="25.5">
      <c r="A51" s="17" t="s">
        <v>92</v>
      </c>
      <c r="B51" s="21" t="s">
        <v>45</v>
      </c>
      <c r="C51" s="19">
        <f>C52</f>
        <v>30228.57114</v>
      </c>
      <c r="D51" s="19">
        <f>D52</f>
        <v>1183.56921</v>
      </c>
      <c r="E51" s="19">
        <f t="shared" si="0"/>
        <v>-29045.00193</v>
      </c>
      <c r="F51" s="20">
        <f t="shared" si="1"/>
        <v>0.039153991252793306</v>
      </c>
      <c r="G51" s="19">
        <f>G52</f>
        <v>2027.7</v>
      </c>
      <c r="H51" s="19">
        <f t="shared" si="2"/>
        <v>-844.1307899999999</v>
      </c>
      <c r="I51"/>
    </row>
    <row r="52" spans="1:9" ht="25.5">
      <c r="A52" s="11" t="s">
        <v>93</v>
      </c>
      <c r="B52" s="12" t="s">
        <v>46</v>
      </c>
      <c r="C52" s="13">
        <v>30228.57114</v>
      </c>
      <c r="D52" s="13">
        <v>1183.56921</v>
      </c>
      <c r="E52" s="10">
        <f t="shared" si="0"/>
        <v>-29045.00193</v>
      </c>
      <c r="F52" s="16">
        <f t="shared" si="1"/>
        <v>0.039153991252793306</v>
      </c>
      <c r="G52" s="13">
        <v>2027.7</v>
      </c>
      <c r="H52" s="13">
        <f t="shared" si="2"/>
        <v>-844.1307899999999</v>
      </c>
      <c r="I52"/>
    </row>
    <row r="53" spans="1:9" ht="15.75">
      <c r="A53" s="28" t="s">
        <v>47</v>
      </c>
      <c r="B53" s="28"/>
      <c r="C53" s="19">
        <f>C5+C14+C19+C24+C29+C36+C39+C44+C49+C51</f>
        <v>6730443.999039999</v>
      </c>
      <c r="D53" s="19">
        <f>D5+D14+D19+D24+D29+D36+D39+D44+D49+D51</f>
        <v>4675559.55943</v>
      </c>
      <c r="E53" s="19">
        <f t="shared" si="0"/>
        <v>-2054884.4396099988</v>
      </c>
      <c r="F53" s="20">
        <f t="shared" si="1"/>
        <v>0.6946881305448648</v>
      </c>
      <c r="G53" s="19">
        <f>G5+G14+G19+G24+G29+G36+G39+G44+G49+G51</f>
        <v>3521706.6</v>
      </c>
      <c r="H53" s="19">
        <f t="shared" si="2"/>
        <v>1153852.9594300003</v>
      </c>
      <c r="I53"/>
    </row>
  </sheetData>
  <sheetProtection/>
  <mergeCells count="9">
    <mergeCell ref="A1:H1"/>
    <mergeCell ref="G2:G3"/>
    <mergeCell ref="H2:H3"/>
    <mergeCell ref="A53:B53"/>
    <mergeCell ref="A2:A3"/>
    <mergeCell ref="E2:F2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Ксения Гречук</cp:lastModifiedBy>
  <cp:lastPrinted>2021-12-21T07:36:07Z</cp:lastPrinted>
  <dcterms:created xsi:type="dcterms:W3CDTF">2020-12-18T10:56:42Z</dcterms:created>
  <dcterms:modified xsi:type="dcterms:W3CDTF">2022-12-19T04:02:39Z</dcterms:modified>
  <cp:category/>
  <cp:version/>
  <cp:contentType/>
  <cp:contentStatus/>
</cp:coreProperties>
</file>