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<sst xmlns="http://schemas.openxmlformats.org/spreadsheetml/2006/main" count="90" uniqueCount="74">
  <si>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 xml:space="preserve">Код </t>
  </si>
  <si>
    <t>Наименование кода дохода бюджета</t>
  </si>
  <si>
    <t>План 2023 год</t>
  </si>
  <si>
    <t>Факт на 01.04.2023 г.</t>
  </si>
  <si>
    <t>Факт на 01.04.2022 г.</t>
  </si>
  <si>
    <t>Отклонение</t>
  </si>
  <si>
    <t>1 01 02000 01 0000 110</t>
  </si>
  <si>
    <t>Налог на доходы физических лиц</t>
  </si>
  <si>
    <t xml:space="preserve">в том числе:  дополнительный норматив (сумма) </t>
  </si>
  <si>
    <t xml:space="preserve"> дополнительный норматив ( % )</t>
  </si>
  <si>
    <t>1 03 02000 01 0000 110</t>
  </si>
  <si>
    <t>Акцизы по подакцизным товарам (продукции),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</si>
  <si>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</si>
  <si>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</si>
  <si>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</si>
  <si>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</si>
  <si>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</si>
  <si>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</si>
  <si>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</si>
  <si>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</si>
  <si>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</si>
  <si>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</si>
  <si>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</si>
  <si>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</si>
  <si>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</si>
  <si>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</si>
  <si>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1 08 00000 01 0000 110</t>
  </si>
  <si>
    <t xml:space="preserve">Государственная пошлина </t>
  </si>
  <si>
    <t>1 09 00000 01 0000 110</t>
  </si>
  <si>
    <t>Задолженность и перерасчеты по отмененным налогам ,сборам и иным обязательным платежам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</si>
  <si>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</si>
  <si>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</si>
  <si>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</si>
  <si>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</si>
  <si>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</si>
  <si>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</si>
  <si>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</si>
  <si>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</si>
  <si>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</si>
  <si>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</si>
  <si>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</si>
  <si>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</si>
  <si>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</si>
  <si>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</si>
  <si>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</si>
  <si>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</si>
  <si>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1 16 00000 00 0000 140</t>
  </si>
  <si>
    <t>Штрафы, санкции, возмещение ущерба</t>
  </si>
  <si>
    <t>1 17 00000 00 0000 180</t>
  </si>
  <si>
    <t>Прочие неналоговые доходы</t>
  </si>
  <si>
    <t>Налоговые и неналоговые доходы</t>
  </si>
  <si>
    <t>2 02 10000 00 0000 151</t>
  </si>
  <si>
    <t>Дотации бюджетам субъектов Российской Федерации и муниципальных образований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</si>
  <si>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</si>
  <si>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</si>
  <si>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</si>
  <si>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субъектов Российской Федерации и муниципальных образований</t>
  </si>
  <si>
    <t>2 02 40000 00 0000 150</t>
  </si>
  <si>
    <t>Межбюджетные трансферты</t>
  </si>
  <si>
    <t>Безвозмездные поступления</t>
  </si>
  <si>
    <t>2 18 00000 00 0000 180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</si>
  <si>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</si>
  <si>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</si>
  <si>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</si>
  <si>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</si>
  <si>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Сведения об исполнении бюджета по видам доходов за 1 квартал
 2023 года  
                                                                                                                                                                                                                                                    </t>
  </si>
  <si>
    <t>тыс. рублей</t>
  </si>
  <si>
    <t>сумма</t>
  </si>
  <si>
    <t>%</t>
  </si>
  <si>
    <t>6=4-3</t>
  </si>
  <si>
    <t>7=4/3</t>
  </si>
  <si>
    <t>8=4-5</t>
  </si>
  <si>
    <t>9=4/5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</si>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</sst>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15" borderId="0" xfId="0" applyFont="1" applyFill="1" applyBorder="1" applyAlignment="1">
      <alignment horizontal="center" vertical="center" wrapText="1"/>
    </xf>
    <xf numFmtId="0" fontId="40" fillId="15" borderId="0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 readingOrder="1"/>
    </xf>
    <xf numFmtId="0" fontId="6" fillId="15" borderId="10" xfId="0" applyFont="1" applyFill="1" applyBorder="1" applyAlignment="1">
      <alignment horizontal="center" vertical="center" readingOrder="1"/>
    </xf>
    <xf numFmtId="0" fontId="7" fillId="9" borderId="10" xfId="0" applyFont="1" applyFill="1" applyBorder="1" applyAlignment="1">
      <alignment horizontal="left" vertical="top" wrapText="1" readingOrder="1"/>
    </xf>
    <xf numFmtId="0" fontId="7" fillId="33" borderId="10" xfId="0" applyFont="1" applyFill="1" applyBorder="1" applyAlignment="1">
      <alignment horizontal="left" vertical="top" wrapText="1" readingOrder="1"/>
    </xf>
    <xf numFmtId="0" fontId="7" fillId="33" borderId="10" xfId="0" applyFont="1" applyFill="1" applyBorder="1" applyAlignment="1">
      <alignment horizontal="center" vertical="center" wrapText="1" readingOrder="1"/>
    </xf>
    <xf numFmtId="0" fontId="7" fillId="34" borderId="10" xfId="0" applyFont="1" applyFill="1" applyBorder="1" applyAlignment="1">
      <alignment horizontal="left" vertical="top" wrapText="1" readingOrder="1"/>
    </xf>
    <xf numFmtId="0" fontId="6" fillId="34" borderId="10" xfId="0" applyFont="1" applyFill="1" applyBorder="1" applyAlignment="1">
      <alignment horizontal="left" vertical="top" wrapText="1" readingOrder="1"/>
    </xf>
    <xf numFmtId="0" fontId="7" fillId="9" borderId="10" xfId="0" applyFont="1" applyFill="1" applyBorder="1" applyAlignment="1">
      <alignment vertical="top" wrapText="1" readingOrder="1"/>
    </xf>
    <xf numFmtId="0" fontId="7" fillId="33" borderId="10" xfId="0" applyFont="1" applyFill="1" applyBorder="1" applyAlignment="1">
      <alignment vertical="top" wrapText="1" readingOrder="1"/>
    </xf>
    <xf numFmtId="0" fontId="7" fillId="33" borderId="10" xfId="0" applyFont="1" applyFill="1" applyBorder="1" applyAlignment="1">
      <alignment vertical="center" wrapText="1" readingOrder="1"/>
    </xf>
    <xf numFmtId="0" fontId="7" fillId="34" borderId="10" xfId="0" applyFont="1" applyFill="1" applyBorder="1" applyAlignment="1">
      <alignment vertical="top" wrapText="1" readingOrder="1"/>
    </xf>
    <xf numFmtId="164" fontId="7" fillId="9" borderId="10" xfId="0" applyNumberFormat="1" applyFont="1" applyFill="1" applyBorder="1" applyAlignment="1">
      <alignment horizontal="center" vertical="top" wrapText="1" readingOrder="1"/>
    </xf>
    <xf numFmtId="165" fontId="7" fillId="9" borderId="10" xfId="51" applyNumberFormat="1" applyFont="1" applyFill="1" applyBorder="1" applyAlignment="1">
      <alignment horizontal="center" vertical="top" wrapText="1" readingOrder="1"/>
    </xf>
    <xf numFmtId="165" fontId="7" fillId="9" borderId="10" xfId="0" applyNumberFormat="1" applyFont="1" applyFill="1" applyBorder="1" applyAlignment="1">
      <alignment horizontal="center" vertical="top" wrapText="1" readingOrder="1"/>
    </xf>
    <xf numFmtId="4" fontId="7" fillId="9" borderId="10" xfId="0" applyNumberFormat="1" applyFont="1" applyFill="1" applyBorder="1" applyAlignment="1">
      <alignment horizontal="center" vertical="top" wrapText="1" readingOrder="1"/>
    </xf>
    <xf numFmtId="164" fontId="7" fillId="33" borderId="10" xfId="0" applyNumberFormat="1" applyFont="1" applyFill="1" applyBorder="1" applyAlignment="1">
      <alignment horizontal="center" vertical="top" wrapText="1" readingOrder="1"/>
    </xf>
    <xf numFmtId="165" fontId="7" fillId="33" borderId="10" xfId="51" applyNumberFormat="1" applyFont="1" applyFill="1" applyBorder="1" applyAlignment="1">
      <alignment horizontal="center" vertical="top" wrapText="1" readingOrder="1"/>
    </xf>
    <xf numFmtId="165" fontId="7" fillId="33" borderId="10" xfId="0" applyNumberFormat="1" applyFont="1" applyFill="1" applyBorder="1" applyAlignment="1">
      <alignment horizontal="center" vertical="top" wrapText="1" readingOrder="1"/>
    </xf>
    <xf numFmtId="164" fontId="7" fillId="34" borderId="10" xfId="0" applyNumberFormat="1" applyFont="1" applyFill="1" applyBorder="1" applyAlignment="1">
      <alignment horizontal="center" vertical="top" wrapText="1" readingOrder="1"/>
    </xf>
    <xf numFmtId="165" fontId="7" fillId="34" borderId="10" xfId="51" applyNumberFormat="1" applyFont="1" applyFill="1" applyBorder="1" applyAlignment="1">
      <alignment horizontal="center" vertical="top" wrapText="1" readingOrder="1"/>
    </xf>
    <xf numFmtId="165" fontId="7" fillId="34" borderId="10" xfId="0" applyNumberFormat="1" applyFont="1" applyFill="1" applyBorder="1" applyAlignment="1">
      <alignment horizontal="center" vertical="top" wrapText="1" readingOrder="1"/>
    </xf>
    <xf numFmtId="164" fontId="6" fillId="34" borderId="10" xfId="0" applyNumberFormat="1" applyFont="1" applyFill="1" applyBorder="1" applyAlignment="1">
      <alignment horizontal="center" vertical="top" wrapText="1" readingOrder="1"/>
    </xf>
    <xf numFmtId="165" fontId="6" fillId="34" borderId="10" xfId="51" applyNumberFormat="1" applyFont="1" applyFill="1" applyBorder="1" applyAlignment="1">
      <alignment horizontal="center" vertical="top" wrapText="1" readingOrder="1"/>
    </xf>
    <xf numFmtId="165" fontId="6" fillId="34" borderId="10" xfId="0" applyNumberFormat="1" applyFont="1" applyFill="1" applyBorder="1" applyAlignment="1">
      <alignment horizontal="center" vertical="top" wrapText="1" readingOrder="1"/>
    </xf>
    <xf numFmtId="0" fontId="39" fillId="15" borderId="0" xfId="0" applyFont="1" applyFill="1" applyBorder="1" applyAlignment="1">
      <alignment horizontal="center" vertical="center" wrapText="1"/>
    </xf>
    <xf numFmtId="0" fontId="40" fillId="15" borderId="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readingOrder="1"/>
    </xf>
    <xf numFmtId="0" fontId="6" fillId="15" borderId="10" xfId="0" applyFont="1" applyFill="1" applyBorder="1" applyAlignment="1">
      <alignment horizontal="center" vertical="center" wrapText="1" readingOrder="1"/>
    </xf>
    <xf numFmtId="0" fontId="6" fillId="15" borderId="11" xfId="0" applyFont="1" applyFill="1" applyBorder="1" applyAlignment="1">
      <alignment horizontal="center" vertical="center" wrapText="1" readingOrder="1"/>
    </xf>
    <xf numFmtId="0" fontId="6" fillId="15" borderId="12" xfId="0" applyFont="1" applyFill="1" applyBorder="1" applyAlignment="1">
      <alignment horizontal="center" vertical="center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37">
      <selection activeCell="I26" sqref="I26"/>
    </sheetView>
  </sheetViews>
  <sheetFormatPr defaultColWidth="9.140625" defaultRowHeight="15"/>
  <cols>
    <col min="1" max="1" width="27.421875" style="0" customWidth="1"/>
    <col min="2" max="2" width="33.8515625" style="0" customWidth="1"/>
    <col min="3" max="3" width="16.140625" style="0" customWidth="1"/>
    <col min="4" max="4" width="17.7109375" style="0" customWidth="1"/>
    <col min="5" max="5" width="17.8515625" style="0" customWidth="1"/>
    <col min="6" max="6" width="14.00390625" style="0" customWidth="1"/>
    <col min="7" max="7" width="14.57421875" style="0" customWidth="1"/>
    <col min="8" max="8" width="13.57421875" style="0" customWidth="1"/>
    <col min="9" max="9" width="19.7109375" style="0" customWidth="1"/>
  </cols>
  <sheetData>
    <row r="1" spans="1:9" ht="66.75" customHeight="1">
      <c r="A1" s="28" t="s">
        <v>65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1"/>
      <c r="B2" s="2"/>
      <c r="C2" s="2"/>
      <c r="D2" s="2"/>
      <c r="E2" s="2"/>
      <c r="F2" s="2"/>
      <c r="G2" s="2"/>
      <c r="H2" s="2"/>
      <c r="I2" s="3" t="s">
        <v>66</v>
      </c>
    </row>
    <row r="3" spans="1:9" ht="33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0" t="s">
        <v>5</v>
      </c>
      <c r="G3" s="30"/>
      <c r="H3" s="31" t="s">
        <v>5</v>
      </c>
      <c r="I3" s="31"/>
    </row>
    <row r="4" spans="1:9" ht="16.5">
      <c r="A4" s="33"/>
      <c r="B4" s="33"/>
      <c r="C4" s="33"/>
      <c r="D4" s="33"/>
      <c r="E4" s="33"/>
      <c r="F4" s="5" t="s">
        <v>67</v>
      </c>
      <c r="G4" s="5" t="s">
        <v>68</v>
      </c>
      <c r="H4" s="5" t="s">
        <v>67</v>
      </c>
      <c r="I4" s="5" t="s">
        <v>68</v>
      </c>
    </row>
    <row r="5" spans="1:9" ht="16.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 t="s">
        <v>69</v>
      </c>
      <c r="G5" s="4" t="s">
        <v>70</v>
      </c>
      <c r="H5" s="4" t="s">
        <v>71</v>
      </c>
      <c r="I5" s="4" t="s">
        <v>72</v>
      </c>
    </row>
    <row r="6" spans="1:9" ht="37.5" customHeight="1">
      <c r="A6" s="7" t="s">
        <v>6</v>
      </c>
      <c r="B6" s="12" t="s">
        <v>7</v>
      </c>
      <c r="C6" s="19">
        <v>964420.1</v>
      </c>
      <c r="D6" s="19">
        <v>170828.7</v>
      </c>
      <c r="E6" s="19">
        <v>203912.4</v>
      </c>
      <c r="F6" s="19">
        <f>D6-C6</f>
        <v>-793591.3999999999</v>
      </c>
      <c r="G6" s="20">
        <f>D6/C6</f>
        <v>0.17713100338742424</v>
      </c>
      <c r="H6" s="19">
        <f>D6-E6</f>
        <v>-33083.69999999998</v>
      </c>
      <c r="I6" s="21">
        <f>D6/E6</f>
        <v>0.83775533023004</v>
      </c>
    </row>
    <row r="7" spans="1:9" ht="33">
      <c r="A7" s="6"/>
      <c r="B7" s="11" t="s">
        <v>8</v>
      </c>
      <c r="C7" s="15">
        <v>326863.7</v>
      </c>
      <c r="D7" s="15">
        <v>48747.1</v>
      </c>
      <c r="E7" s="15">
        <v>62597</v>
      </c>
      <c r="F7" s="15">
        <f aca="true" t="shared" si="0" ref="F7:F38">D7-C7</f>
        <v>-278116.60000000003</v>
      </c>
      <c r="G7" s="16">
        <f aca="true" t="shared" si="1" ref="G7:G34">D7/C7</f>
        <v>0.14913586305239768</v>
      </c>
      <c r="H7" s="15">
        <f aca="true" t="shared" si="2" ref="H7:H38">D7-E7</f>
        <v>-13849.900000000001</v>
      </c>
      <c r="I7" s="17">
        <f aca="true" t="shared" si="3" ref="I7:I38">D7/E7</f>
        <v>0.7787449877789671</v>
      </c>
    </row>
    <row r="8" spans="1:9" ht="33">
      <c r="A8" s="6"/>
      <c r="B8" s="11" t="s">
        <v>9</v>
      </c>
      <c r="C8" s="18">
        <v>10.72</v>
      </c>
      <c r="D8" s="18">
        <v>10.72</v>
      </c>
      <c r="E8" s="18">
        <v>8.94</v>
      </c>
      <c r="F8" s="15">
        <f t="shared" si="0"/>
        <v>0</v>
      </c>
      <c r="G8" s="16">
        <f t="shared" si="1"/>
        <v>1</v>
      </c>
      <c r="H8" s="15">
        <f t="shared" si="2"/>
        <v>1.7800000000000011</v>
      </c>
      <c r="I8" s="17">
        <f t="shared" si="3"/>
        <v>1.1991051454138704</v>
      </c>
    </row>
    <row r="9" spans="1:9" ht="51" customHeight="1">
      <c r="A9" s="7" t="s">
        <v>10</v>
      </c>
      <c r="B9" s="12" t="s">
        <v>11</v>
      </c>
      <c r="C9" s="19">
        <v>35712.7</v>
      </c>
      <c r="D9" s="19">
        <v>9625.6</v>
      </c>
      <c r="E9" s="19">
        <v>8763.4</v>
      </c>
      <c r="F9" s="19">
        <f t="shared" si="0"/>
        <v>-26087.1</v>
      </c>
      <c r="G9" s="20">
        <f t="shared" si="1"/>
        <v>0.26952876707725826</v>
      </c>
      <c r="H9" s="19">
        <f t="shared" si="2"/>
        <v>862.2000000000007</v>
      </c>
      <c r="I9" s="21">
        <f t="shared" si="3"/>
        <v>1.0983864710044047</v>
      </c>
    </row>
    <row r="10" spans="1:9" ht="57.75" customHeight="1">
      <c r="A10" s="6" t="s">
        <v>12</v>
      </c>
      <c r="B10" s="11" t="s">
        <v>13</v>
      </c>
      <c r="C10" s="15">
        <v>757540</v>
      </c>
      <c r="D10" s="15">
        <v>87984.2</v>
      </c>
      <c r="E10" s="15">
        <v>106351.7</v>
      </c>
      <c r="F10" s="15">
        <f t="shared" si="0"/>
        <v>-669555.8</v>
      </c>
      <c r="G10" s="16">
        <f t="shared" si="1"/>
        <v>0.11614462602634844</v>
      </c>
      <c r="H10" s="15">
        <f t="shared" si="2"/>
        <v>-18367.5</v>
      </c>
      <c r="I10" s="17">
        <f t="shared" si="3"/>
        <v>0.8272947211939254</v>
      </c>
    </row>
    <row r="11" spans="1:9" ht="63.75" customHeight="1">
      <c r="A11" s="8" t="s">
        <v>14</v>
      </c>
      <c r="B11" s="13" t="s">
        <v>15</v>
      </c>
      <c r="C11" s="19">
        <v>0</v>
      </c>
      <c r="D11" s="19">
        <v>-1195.8</v>
      </c>
      <c r="E11" s="19">
        <v>67.8</v>
      </c>
      <c r="F11" s="19">
        <f t="shared" si="0"/>
        <v>-1195.8</v>
      </c>
      <c r="G11" s="20" t="s">
        <v>73</v>
      </c>
      <c r="H11" s="19">
        <f t="shared" si="2"/>
        <v>-1263.6</v>
      </c>
      <c r="I11" s="21">
        <f t="shared" si="3"/>
        <v>-17.63716814159292</v>
      </c>
    </row>
    <row r="12" spans="1:9" ht="46.5" customHeight="1">
      <c r="A12" s="6" t="s">
        <v>16</v>
      </c>
      <c r="B12" s="11" t="s">
        <v>17</v>
      </c>
      <c r="C12" s="15">
        <v>3105</v>
      </c>
      <c r="D12" s="15">
        <v>1507.3</v>
      </c>
      <c r="E12" s="15">
        <v>2435.7</v>
      </c>
      <c r="F12" s="15">
        <f t="shared" si="0"/>
        <v>-1597.7</v>
      </c>
      <c r="G12" s="16">
        <f t="shared" si="1"/>
        <v>0.4854428341384863</v>
      </c>
      <c r="H12" s="15">
        <f t="shared" si="2"/>
        <v>-928.3999999999999</v>
      </c>
      <c r="I12" s="17">
        <f t="shared" si="3"/>
        <v>0.6188364741142177</v>
      </c>
    </row>
    <row r="13" spans="1:9" ht="52.5" customHeight="1">
      <c r="A13" s="7" t="s">
        <v>18</v>
      </c>
      <c r="B13" s="12" t="s">
        <v>19</v>
      </c>
      <c r="C13" s="19">
        <v>54227</v>
      </c>
      <c r="D13" s="19">
        <v>-3224.2</v>
      </c>
      <c r="E13" s="19">
        <v>14721.4</v>
      </c>
      <c r="F13" s="19">
        <f t="shared" si="0"/>
        <v>-57451.2</v>
      </c>
      <c r="G13" s="20">
        <f t="shared" si="1"/>
        <v>-0.05945746583805115</v>
      </c>
      <c r="H13" s="19">
        <f t="shared" si="2"/>
        <v>-17945.6</v>
      </c>
      <c r="I13" s="21">
        <f t="shared" si="3"/>
        <v>-0.21901449590392216</v>
      </c>
    </row>
    <row r="14" spans="1:9" ht="45" customHeight="1">
      <c r="A14" s="6" t="s">
        <v>20</v>
      </c>
      <c r="B14" s="11" t="s">
        <v>21</v>
      </c>
      <c r="C14" s="15">
        <v>52632</v>
      </c>
      <c r="D14" s="15">
        <v>2486.3</v>
      </c>
      <c r="E14" s="15">
        <v>3035</v>
      </c>
      <c r="F14" s="15">
        <f t="shared" si="0"/>
        <v>-50145.7</v>
      </c>
      <c r="G14" s="16">
        <f t="shared" si="1"/>
        <v>0.04723932208542332</v>
      </c>
      <c r="H14" s="15">
        <f t="shared" si="2"/>
        <v>-548.6999999999998</v>
      </c>
      <c r="I14" s="17">
        <f t="shared" si="3"/>
        <v>0.8192092257001649</v>
      </c>
    </row>
    <row r="15" spans="1:9" ht="30.75" customHeight="1">
      <c r="A15" s="7" t="s">
        <v>22</v>
      </c>
      <c r="B15" s="12" t="s">
        <v>23</v>
      </c>
      <c r="C15" s="19">
        <v>104738</v>
      </c>
      <c r="D15" s="19">
        <v>19198.6</v>
      </c>
      <c r="E15" s="19">
        <v>21062.3</v>
      </c>
      <c r="F15" s="19">
        <f t="shared" si="0"/>
        <v>-85539.4</v>
      </c>
      <c r="G15" s="20">
        <f t="shared" si="1"/>
        <v>0.18330118963508946</v>
      </c>
      <c r="H15" s="19">
        <f t="shared" si="2"/>
        <v>-1863.7000000000007</v>
      </c>
      <c r="I15" s="21">
        <f t="shared" si="3"/>
        <v>0.9115148867882424</v>
      </c>
    </row>
    <row r="16" spans="1:9" ht="60" customHeight="1">
      <c r="A16" s="6" t="s">
        <v>24</v>
      </c>
      <c r="B16" s="11" t="s">
        <v>25</v>
      </c>
      <c r="C16" s="15">
        <v>1</v>
      </c>
      <c r="D16" s="15">
        <v>0</v>
      </c>
      <c r="E16" s="15">
        <v>0</v>
      </c>
      <c r="F16" s="15">
        <f t="shared" si="0"/>
        <v>-1</v>
      </c>
      <c r="G16" s="16">
        <f t="shared" si="1"/>
        <v>0</v>
      </c>
      <c r="H16" s="15">
        <f t="shared" si="2"/>
        <v>0</v>
      </c>
      <c r="I16" s="17" t="e">
        <f t="shared" si="3"/>
        <v>#DIV/0!</v>
      </c>
    </row>
    <row r="17" spans="1:9" ht="29.25" customHeight="1">
      <c r="A17" s="7" t="s">
        <v>26</v>
      </c>
      <c r="B17" s="12" t="s">
        <v>27</v>
      </c>
      <c r="C17" s="19">
        <v>32368.2</v>
      </c>
      <c r="D17" s="19">
        <v>7305.5</v>
      </c>
      <c r="E17" s="19">
        <v>7149.7</v>
      </c>
      <c r="F17" s="19">
        <f t="shared" si="0"/>
        <v>-25062.7</v>
      </c>
      <c r="G17" s="20">
        <f t="shared" si="1"/>
        <v>0.22569991534901537</v>
      </c>
      <c r="H17" s="19">
        <f t="shared" si="2"/>
        <v>155.80000000000018</v>
      </c>
      <c r="I17" s="21">
        <f t="shared" si="3"/>
        <v>1.0217911241031092</v>
      </c>
    </row>
    <row r="18" spans="1:9" ht="38.25" customHeight="1">
      <c r="A18" s="6" t="s">
        <v>28</v>
      </c>
      <c r="B18" s="11" t="s">
        <v>29</v>
      </c>
      <c r="C18" s="15">
        <v>0</v>
      </c>
      <c r="D18" s="15">
        <v>-0.8</v>
      </c>
      <c r="E18" s="15">
        <v>0</v>
      </c>
      <c r="F18" s="15">
        <f t="shared" si="0"/>
        <v>-0.8</v>
      </c>
      <c r="G18" s="16" t="s">
        <v>73</v>
      </c>
      <c r="H18" s="15">
        <f t="shared" si="2"/>
        <v>-0.8</v>
      </c>
      <c r="I18" s="17" t="s">
        <v>73</v>
      </c>
    </row>
    <row r="19" spans="1:9" ht="153" customHeight="1">
      <c r="A19" s="7" t="s">
        <v>30</v>
      </c>
      <c r="B19" s="12" t="s">
        <v>31</v>
      </c>
      <c r="C19" s="19">
        <v>51971.4</v>
      </c>
      <c r="D19" s="19">
        <v>11039.3</v>
      </c>
      <c r="E19" s="19">
        <v>10748.1</v>
      </c>
      <c r="F19" s="19">
        <f t="shared" si="0"/>
        <v>-40932.100000000006</v>
      </c>
      <c r="G19" s="20">
        <f t="shared" si="1"/>
        <v>0.21241105685049852</v>
      </c>
      <c r="H19" s="19">
        <f t="shared" si="2"/>
        <v>291.1999999999989</v>
      </c>
      <c r="I19" s="21">
        <f t="shared" si="3"/>
        <v>1.02709316065165</v>
      </c>
    </row>
    <row r="20" spans="1:9" ht="38.25" customHeight="1">
      <c r="A20" s="6" t="s">
        <v>32</v>
      </c>
      <c r="B20" s="11" t="s">
        <v>33</v>
      </c>
      <c r="C20" s="15">
        <v>800</v>
      </c>
      <c r="D20" s="15">
        <v>33.1</v>
      </c>
      <c r="E20" s="15">
        <v>24</v>
      </c>
      <c r="F20" s="15">
        <f t="shared" si="0"/>
        <v>-766.9</v>
      </c>
      <c r="G20" s="16">
        <f t="shared" si="1"/>
        <v>0.041375</v>
      </c>
      <c r="H20" s="15">
        <f t="shared" si="2"/>
        <v>9.100000000000001</v>
      </c>
      <c r="I20" s="17">
        <f t="shared" si="3"/>
        <v>1.3791666666666667</v>
      </c>
    </row>
    <row r="21" spans="1:9" ht="153" customHeight="1">
      <c r="A21" s="7" t="s">
        <v>34</v>
      </c>
      <c r="B21" s="12" t="s">
        <v>35</v>
      </c>
      <c r="C21" s="19">
        <v>29725.8</v>
      </c>
      <c r="D21" s="19">
        <v>6247.2</v>
      </c>
      <c r="E21" s="19">
        <v>6719.6</v>
      </c>
      <c r="F21" s="19">
        <f t="shared" si="0"/>
        <v>-23478.6</v>
      </c>
      <c r="G21" s="20">
        <f t="shared" si="1"/>
        <v>0.2101608703550451</v>
      </c>
      <c r="H21" s="19">
        <f t="shared" si="2"/>
        <v>-472.40000000000055</v>
      </c>
      <c r="I21" s="21">
        <f t="shared" si="3"/>
        <v>0.9296981963212095</v>
      </c>
    </row>
    <row r="22" spans="1:9" ht="58.5" customHeight="1">
      <c r="A22" s="6" t="s">
        <v>36</v>
      </c>
      <c r="B22" s="11" t="s">
        <v>37</v>
      </c>
      <c r="C22" s="15">
        <v>15497</v>
      </c>
      <c r="D22" s="15">
        <v>9385.9</v>
      </c>
      <c r="E22" s="15">
        <v>11756.6</v>
      </c>
      <c r="F22" s="15">
        <f t="shared" si="0"/>
        <v>-6111.1</v>
      </c>
      <c r="G22" s="16">
        <f t="shared" si="1"/>
        <v>0.6056591598373878</v>
      </c>
      <c r="H22" s="15">
        <f t="shared" si="2"/>
        <v>-2370.7000000000007</v>
      </c>
      <c r="I22" s="17">
        <f t="shared" si="3"/>
        <v>0.7983515642277529</v>
      </c>
    </row>
    <row r="23" spans="1:9" ht="42.75" customHeight="1">
      <c r="A23" s="7" t="s">
        <v>38</v>
      </c>
      <c r="B23" s="12" t="s">
        <v>39</v>
      </c>
      <c r="C23" s="19">
        <v>1764</v>
      </c>
      <c r="D23" s="19">
        <v>687.9</v>
      </c>
      <c r="E23" s="19">
        <v>261.7</v>
      </c>
      <c r="F23" s="19">
        <f t="shared" si="0"/>
        <v>-1076.1</v>
      </c>
      <c r="G23" s="20">
        <f t="shared" si="1"/>
        <v>0.3899659863945578</v>
      </c>
      <c r="H23" s="19">
        <f t="shared" si="2"/>
        <v>426.2</v>
      </c>
      <c r="I23" s="21">
        <f t="shared" si="3"/>
        <v>2.6285823461979367</v>
      </c>
    </row>
    <row r="24" spans="1:9" ht="45.75" customHeight="1">
      <c r="A24" s="6" t="s">
        <v>40</v>
      </c>
      <c r="B24" s="11" t="s">
        <v>41</v>
      </c>
      <c r="C24" s="15">
        <v>113403.7</v>
      </c>
      <c r="D24" s="15">
        <v>20097.7</v>
      </c>
      <c r="E24" s="15">
        <v>32116.9</v>
      </c>
      <c r="F24" s="15">
        <f t="shared" si="0"/>
        <v>-93306</v>
      </c>
      <c r="G24" s="16">
        <f t="shared" si="1"/>
        <v>0.17722261266607706</v>
      </c>
      <c r="H24" s="15">
        <f t="shared" si="2"/>
        <v>-12019.2</v>
      </c>
      <c r="I24" s="17">
        <f t="shared" si="3"/>
        <v>0.6257671194916072</v>
      </c>
    </row>
    <row r="25" spans="1:9" ht="102" customHeight="1">
      <c r="A25" s="7" t="s">
        <v>42</v>
      </c>
      <c r="B25" s="12" t="s">
        <v>43</v>
      </c>
      <c r="C25" s="19">
        <v>0</v>
      </c>
      <c r="D25" s="19">
        <v>0</v>
      </c>
      <c r="E25" s="19">
        <v>0</v>
      </c>
      <c r="F25" s="19">
        <f t="shared" si="0"/>
        <v>0</v>
      </c>
      <c r="G25" s="20" t="s">
        <v>73</v>
      </c>
      <c r="H25" s="19">
        <f t="shared" si="2"/>
        <v>0</v>
      </c>
      <c r="I25" s="21" t="s">
        <v>73</v>
      </c>
    </row>
    <row r="26" spans="1:9" ht="76.5" customHeight="1">
      <c r="A26" s="6" t="s">
        <v>44</v>
      </c>
      <c r="B26" s="11" t="s">
        <v>45</v>
      </c>
      <c r="C26" s="15">
        <v>4600</v>
      </c>
      <c r="D26" s="15">
        <v>2640.6</v>
      </c>
      <c r="E26" s="15">
        <v>643.1</v>
      </c>
      <c r="F26" s="15">
        <f t="shared" si="0"/>
        <v>-1959.4</v>
      </c>
      <c r="G26" s="16">
        <f t="shared" si="1"/>
        <v>0.5740434782608695</v>
      </c>
      <c r="H26" s="15">
        <f t="shared" si="2"/>
        <v>1997.5</v>
      </c>
      <c r="I26" s="17">
        <f t="shared" si="3"/>
        <v>4.106048825999067</v>
      </c>
    </row>
    <row r="27" spans="1:9" ht="44.25" customHeight="1">
      <c r="A27" s="7" t="s">
        <v>46</v>
      </c>
      <c r="B27" s="12" t="s">
        <v>47</v>
      </c>
      <c r="C27" s="19">
        <v>5100</v>
      </c>
      <c r="D27" s="19">
        <v>2353.9</v>
      </c>
      <c r="E27" s="19">
        <v>1886</v>
      </c>
      <c r="F27" s="19">
        <f t="shared" si="0"/>
        <v>-2746.1</v>
      </c>
      <c r="G27" s="20">
        <f t="shared" si="1"/>
        <v>0.46154901960784317</v>
      </c>
      <c r="H27" s="19">
        <f t="shared" si="2"/>
        <v>467.9000000000001</v>
      </c>
      <c r="I27" s="21">
        <f t="shared" si="3"/>
        <v>1.2480911983032874</v>
      </c>
    </row>
    <row r="28" spans="1:9" ht="32.25" customHeight="1">
      <c r="A28" s="6" t="s">
        <v>48</v>
      </c>
      <c r="B28" s="11" t="s">
        <v>49</v>
      </c>
      <c r="C28" s="15">
        <v>0</v>
      </c>
      <c r="D28" s="15">
        <v>138.4</v>
      </c>
      <c r="E28" s="15">
        <v>21</v>
      </c>
      <c r="F28" s="15">
        <f t="shared" si="0"/>
        <v>138.4</v>
      </c>
      <c r="G28" s="16" t="s">
        <v>73</v>
      </c>
      <c r="H28" s="15">
        <f t="shared" si="2"/>
        <v>117.4</v>
      </c>
      <c r="I28" s="17">
        <f t="shared" si="3"/>
        <v>6.590476190476191</v>
      </c>
    </row>
    <row r="29" spans="1:9" ht="34.5" customHeight="1">
      <c r="A29" s="9"/>
      <c r="B29" s="14" t="s">
        <v>50</v>
      </c>
      <c r="C29" s="22">
        <f>C6+C9+C10+C11+C12+C13+C14+C15+C16+C17++C18+C19+C20+C21+C22+C23+C24+C25+C26+C27+C28</f>
        <v>2227605.9</v>
      </c>
      <c r="D29" s="22">
        <f>D6+D9+D10+D11+D12+D13+D14+D15+D16+D17++D18+D19+D20+D21+D22+D23+D24+D25+D26+D27+D28</f>
        <v>347139.4</v>
      </c>
      <c r="E29" s="22">
        <f>E6+E9+E10+E11+E12+E13+E14+E15+E16+E17++E18+E19+E20+E21+E22+E23+E24+E25+E26+E27+E28</f>
        <v>431676.39999999997</v>
      </c>
      <c r="F29" s="22">
        <f t="shared" si="0"/>
        <v>-1880466.5</v>
      </c>
      <c r="G29" s="23">
        <f t="shared" si="1"/>
        <v>0.15583519508545027</v>
      </c>
      <c r="H29" s="22">
        <f t="shared" si="2"/>
        <v>-84536.99999999994</v>
      </c>
      <c r="I29" s="24">
        <f t="shared" si="3"/>
        <v>0.8041658056822195</v>
      </c>
    </row>
    <row r="30" spans="1:9" ht="63.75" customHeight="1">
      <c r="A30" s="6" t="s">
        <v>51</v>
      </c>
      <c r="B30" s="11" t="s">
        <v>52</v>
      </c>
      <c r="C30" s="15">
        <v>955416</v>
      </c>
      <c r="D30" s="15">
        <v>124975.8</v>
      </c>
      <c r="E30" s="15">
        <v>279144.7</v>
      </c>
      <c r="F30" s="15">
        <f t="shared" si="0"/>
        <v>-830440.2</v>
      </c>
      <c r="G30" s="16">
        <f t="shared" si="1"/>
        <v>0.1308077319199176</v>
      </c>
      <c r="H30" s="15">
        <f t="shared" si="2"/>
        <v>-154168.90000000002</v>
      </c>
      <c r="I30" s="17">
        <f t="shared" si="3"/>
        <v>0.4477097362049145</v>
      </c>
    </row>
    <row r="31" spans="1:9" ht="51" customHeight="1">
      <c r="A31" s="7" t="s">
        <v>53</v>
      </c>
      <c r="B31" s="12" t="s">
        <v>54</v>
      </c>
      <c r="C31" s="19">
        <v>878622.2</v>
      </c>
      <c r="D31" s="19">
        <v>222033</v>
      </c>
      <c r="E31" s="19">
        <v>125594.2</v>
      </c>
      <c r="F31" s="19">
        <f t="shared" si="0"/>
        <v>-656589.2</v>
      </c>
      <c r="G31" s="20">
        <f t="shared" si="1"/>
        <v>0.25270588428109375</v>
      </c>
      <c r="H31" s="19">
        <f t="shared" si="2"/>
        <v>96438.8</v>
      </c>
      <c r="I31" s="21">
        <f t="shared" si="3"/>
        <v>1.7678602992813364</v>
      </c>
    </row>
    <row r="32" spans="1:9" ht="63.75" customHeight="1">
      <c r="A32" s="6" t="s">
        <v>55</v>
      </c>
      <c r="B32" s="11" t="s">
        <v>56</v>
      </c>
      <c r="C32" s="15">
        <v>2035759.1</v>
      </c>
      <c r="D32" s="15">
        <v>470867.7</v>
      </c>
      <c r="E32" s="15">
        <v>430244.6</v>
      </c>
      <c r="F32" s="15">
        <f t="shared" si="0"/>
        <v>-1564891.4000000001</v>
      </c>
      <c r="G32" s="16">
        <f t="shared" si="1"/>
        <v>0.23129833976917996</v>
      </c>
      <c r="H32" s="15">
        <f t="shared" si="2"/>
        <v>40623.100000000035</v>
      </c>
      <c r="I32" s="17">
        <f t="shared" si="3"/>
        <v>1.094418616758932</v>
      </c>
    </row>
    <row r="33" spans="1:9" ht="28.5" customHeight="1">
      <c r="A33" s="7" t="s">
        <v>57</v>
      </c>
      <c r="B33" s="12" t="s">
        <v>58</v>
      </c>
      <c r="C33" s="19">
        <v>102864.5</v>
      </c>
      <c r="D33" s="19">
        <v>25311.9</v>
      </c>
      <c r="E33" s="19">
        <v>26823.1</v>
      </c>
      <c r="F33" s="19">
        <f t="shared" si="0"/>
        <v>-77552.6</v>
      </c>
      <c r="G33" s="20">
        <f t="shared" si="1"/>
        <v>0.24607031580380015</v>
      </c>
      <c r="H33" s="19">
        <f t="shared" si="2"/>
        <v>-1511.199999999997</v>
      </c>
      <c r="I33" s="21">
        <f t="shared" si="3"/>
        <v>0.9436605015825912</v>
      </c>
    </row>
    <row r="34" spans="1:9" ht="32.25" customHeight="1">
      <c r="A34" s="9"/>
      <c r="B34" s="14" t="s">
        <v>59</v>
      </c>
      <c r="C34" s="22">
        <f>C30+C31+C32+C33</f>
        <v>3972661.8</v>
      </c>
      <c r="D34" s="22">
        <f>D30+D31+D32+D33</f>
        <v>843188.4</v>
      </c>
      <c r="E34" s="22">
        <f>E30+E31+E32+E33</f>
        <v>861806.6</v>
      </c>
      <c r="F34" s="22">
        <f t="shared" si="0"/>
        <v>-3129473.4</v>
      </c>
      <c r="G34" s="23">
        <f t="shared" si="1"/>
        <v>0.21224771763858682</v>
      </c>
      <c r="H34" s="22">
        <f t="shared" si="2"/>
        <v>-18618.199999999953</v>
      </c>
      <c r="I34" s="24">
        <f t="shared" si="3"/>
        <v>0.9783963130474982</v>
      </c>
    </row>
    <row r="35" spans="1:9" ht="122.25" customHeight="1">
      <c r="A35" s="6" t="s">
        <v>60</v>
      </c>
      <c r="B35" s="11" t="s">
        <v>61</v>
      </c>
      <c r="C35" s="15">
        <v>0</v>
      </c>
      <c r="D35" s="15">
        <v>1086.9</v>
      </c>
      <c r="E35" s="15">
        <v>353.2</v>
      </c>
      <c r="F35" s="15">
        <f t="shared" si="0"/>
        <v>1086.9</v>
      </c>
      <c r="G35" s="16" t="s">
        <v>73</v>
      </c>
      <c r="H35" s="15">
        <f t="shared" si="2"/>
        <v>733.7</v>
      </c>
      <c r="I35" s="17">
        <f t="shared" si="3"/>
        <v>3.0772933182332958</v>
      </c>
    </row>
    <row r="36" spans="1:9" ht="51" customHeight="1">
      <c r="A36" s="7" t="s">
        <v>62</v>
      </c>
      <c r="B36" s="12" t="s">
        <v>63</v>
      </c>
      <c r="C36" s="19">
        <v>0</v>
      </c>
      <c r="D36" s="19">
        <v>-2139.6</v>
      </c>
      <c r="E36" s="19">
        <v>-981</v>
      </c>
      <c r="F36" s="19">
        <f t="shared" si="0"/>
        <v>-2139.6</v>
      </c>
      <c r="G36" s="20" t="s">
        <v>73</v>
      </c>
      <c r="H36" s="19">
        <f t="shared" si="2"/>
        <v>-1158.6</v>
      </c>
      <c r="I36" s="21">
        <f t="shared" si="3"/>
        <v>2.181039755351682</v>
      </c>
    </row>
    <row r="37" spans="1:9" ht="115.5">
      <c r="A37" s="6" t="s">
        <v>60</v>
      </c>
      <c r="B37" s="11" t="s">
        <v>61</v>
      </c>
      <c r="C37" s="15">
        <v>0</v>
      </c>
      <c r="D37" s="15">
        <v>1086.9</v>
      </c>
      <c r="E37" s="15">
        <v>353.2</v>
      </c>
      <c r="F37" s="15">
        <f t="shared" si="0"/>
        <v>1086.9</v>
      </c>
      <c r="G37" s="16" t="s">
        <v>73</v>
      </c>
      <c r="H37" s="15">
        <f t="shared" si="2"/>
        <v>733.7</v>
      </c>
      <c r="I37" s="17">
        <f t="shared" si="3"/>
        <v>3.0772933182332958</v>
      </c>
    </row>
    <row r="38" spans="1:9" ht="99">
      <c r="A38" s="7" t="s">
        <v>62</v>
      </c>
      <c r="B38" s="12" t="s">
        <v>63</v>
      </c>
      <c r="C38" s="19">
        <v>0</v>
      </c>
      <c r="D38" s="19">
        <v>-2139.6</v>
      </c>
      <c r="E38" s="19">
        <v>-981</v>
      </c>
      <c r="F38" s="19">
        <f t="shared" si="0"/>
        <v>-2139.6</v>
      </c>
      <c r="G38" s="20" t="s">
        <v>73</v>
      </c>
      <c r="H38" s="19">
        <f t="shared" si="2"/>
        <v>-1158.6</v>
      </c>
      <c r="I38" s="21">
        <f t="shared" si="3"/>
        <v>2.181039755351682</v>
      </c>
    </row>
    <row r="39" spans="1:9" ht="16.5">
      <c r="A39" s="10" t="s">
        <v>64</v>
      </c>
      <c r="B39" s="10"/>
      <c r="C39" s="25">
        <v>6200267.699999999</v>
      </c>
      <c r="D39" s="25">
        <v>1189275.1</v>
      </c>
      <c r="E39" s="25">
        <v>1292855.2</v>
      </c>
      <c r="F39" s="25">
        <v>-5010992.6</v>
      </c>
      <c r="G39" s="26">
        <v>0.19181028264311878</v>
      </c>
      <c r="H39" s="25">
        <v>-103580.1000000001</v>
      </c>
      <c r="I39" s="27">
        <v>0.9198826751828046</v>
      </c>
    </row>
  </sheetData>
  <sheetProtection/>
  <mergeCells count="8">
    <mergeCell ref="A1:I1"/>
    <mergeCell ref="F3:G3"/>
    <mergeCell ref="H3:I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Новикова</dc:creator>
  <cp:keywords/>
  <dc:description/>
  <cp:lastModifiedBy>Наталья Митина</cp:lastModifiedBy>
  <dcterms:created xsi:type="dcterms:W3CDTF">2023-12-20T07:49:52Z</dcterms:created>
  <dcterms:modified xsi:type="dcterms:W3CDTF">2023-12-21T06:10:45Z</dcterms:modified>
  <cp:category/>
  <cp:version/>
  <cp:contentType/>
  <cp:contentStatus/>
</cp:coreProperties>
</file>