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<sst xmlns="http://schemas.openxmlformats.org/spreadsheetml/2006/main" count="89" uniqueCount="76">
  <si>
    <t xml:space="preserve">Код </t>
  </si>
  <si>
    <t>Наименование кода дохода бюджета</t>
  </si>
  <si>
    <t>Факт на 01.07.2022 г.</t>
  </si>
  <si>
    <t>Отклонение</t>
  </si>
  <si>
    <t>План 2023 год</t>
  </si>
  <si>
    <t>Факт на 01.07.2023 г.</t>
  </si>
  <si>
    <t>1 01 02000 01 0000 110</t>
  </si>
  <si>
    <t>Налог на доходы физических лиц</t>
  </si>
  <si>
    <t xml:space="preserve">в том числе:  дополнительный норматив (сумма) </t>
  </si>
  <si>
    <t xml:space="preserve"> дополнительный норматив ( % )</t>
  </si>
  <si>
    <t>1 03 02000 01 0000 110</t>
  </si>
  <si>
    <t>Акцизы по подакцизным товарам (продукции),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</si>
  <si>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</si>
  <si>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</si>
  <si>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</si>
  <si>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</si>
  <si>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</si>
  <si>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</si>
  <si>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</si>
  <si>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</si>
  <si>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</si>
  <si>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</si>
  <si>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</si>
  <si>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</si>
  <si>
    <t>1 07 00000 00 0000 000</t>
  </si>
  <si>
    <t>Налоги, сборы и регулярные платежи за пользование природными ресурсами</t>
  </si>
  <si>
    <t>1 08 00000 01 0000 110</t>
  </si>
  <si>
    <t xml:space="preserve">Государственная пошлина </t>
  </si>
  <si>
    <t>1 09 00000 01 0000 110</t>
  </si>
  <si>
    <t>Задолженность и перерасчеты по отмененным налогам ,сборам и иным обязательным платежам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</si>
  <si>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</si>
  <si>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</si>
  <si>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</si>
  <si>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</si>
  <si>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</si>
  <si>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</si>
  <si>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</si>
  <si>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</si>
  <si>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</si>
  <si>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</si>
  <si>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</si>
  <si>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</si>
  <si>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</si>
  <si>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</si>
  <si>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</si>
  <si>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</si>
  <si>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1 16 0000 00 0000 140</t>
  </si>
  <si>
    <t>Штрафы, санкции, возмещение ущерба</t>
  </si>
  <si>
    <t>1 17 0000 00 0000 140</t>
  </si>
  <si>
    <t>Прочие неналоговые</t>
  </si>
  <si>
    <t>Налоговые и неналоговые доходы</t>
  </si>
  <si>
    <t>2 02 10000 00 0000 151</t>
  </si>
  <si>
    <t>Дотации бюджетам субъектов Российской Федерации и муниципальных образований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</si>
  <si>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</si>
  <si>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</si>
  <si>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</si>
  <si>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субъектов Российской Федерации и муниципальных образований</t>
  </si>
  <si>
    <t>2 02 40000 00 0000 150</t>
  </si>
  <si>
    <t>Межбюджетные трансферты</t>
  </si>
  <si>
    <t>2 07 00000 00 0000 180</t>
  </si>
  <si>
    <t>Прочие безвозмездные поступления</t>
  </si>
  <si>
    <t>Безвозмездные поступления</t>
  </si>
  <si>
    <t>2 18 00000 00 0000 180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</si>
  <si>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</si>
  <si>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</si>
  <si>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</si>
  <si>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</si>
  <si>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сумма</t>
  </si>
  <si>
    <t>%</t>
  </si>
  <si>
    <t>6=4-3</t>
  </si>
  <si>
    <t>7=4/3</t>
  </si>
  <si>
    <t>8=4-5</t>
  </si>
  <si>
    <t>9=4/5</t>
  </si>
  <si>
    <t xml:space="preserve">Сведения об исполнении бюджета по видам доходов за 1 полугодие 
2023 года  
                                                                                                                                                                                                                                    </t>
  </si>
  <si>
    <t>тыс. рублей</t>
  </si>
  <si>
    <t>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</si>
</sst>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name val="Calibri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15" borderId="10" xfId="0" applyFont="1" applyFill="1" applyBorder="1" applyAlignment="1">
      <alignment horizontal="center" vertical="center" wrapText="1" readingOrder="1"/>
    </xf>
    <xf numFmtId="0" fontId="4" fillId="9" borderId="10" xfId="0" applyFont="1" applyFill="1" applyBorder="1" applyAlignment="1">
      <alignment horizontal="left" vertical="top" wrapText="1" readingOrder="1"/>
    </xf>
    <xf numFmtId="0" fontId="4" fillId="33" borderId="10" xfId="0" applyFont="1" applyFill="1" applyBorder="1" applyAlignment="1">
      <alignment horizontal="left" vertical="top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left" vertical="top" wrapText="1" readingOrder="1"/>
    </xf>
    <xf numFmtId="0" fontId="2" fillId="34" borderId="10" xfId="0" applyFont="1" applyFill="1" applyBorder="1" applyAlignment="1">
      <alignment horizontal="left" vertical="top" wrapText="1" readingOrder="1"/>
    </xf>
    <xf numFmtId="0" fontId="2" fillId="15" borderId="10" xfId="0" applyFont="1" applyFill="1" applyBorder="1" applyAlignment="1">
      <alignment horizontal="center" vertical="center" readingOrder="1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top" wrapText="1" readingOrder="1"/>
    </xf>
    <xf numFmtId="0" fontId="4" fillId="33" borderId="10" xfId="0" applyFont="1" applyFill="1" applyBorder="1" applyAlignment="1">
      <alignment vertical="top" wrapText="1" readingOrder="1"/>
    </xf>
    <xf numFmtId="0" fontId="4" fillId="33" borderId="10" xfId="0" applyFont="1" applyFill="1" applyBorder="1" applyAlignment="1">
      <alignment vertical="center" wrapText="1" readingOrder="1"/>
    </xf>
    <xf numFmtId="0" fontId="4" fillId="34" borderId="10" xfId="0" applyFont="1" applyFill="1" applyBorder="1" applyAlignment="1">
      <alignment vertical="top" wrapText="1" readingOrder="1"/>
    </xf>
    <xf numFmtId="0" fontId="2" fillId="34" borderId="10" xfId="0" applyFont="1" applyFill="1" applyBorder="1" applyAlignment="1">
      <alignment vertical="top" wrapText="1" readingOrder="1"/>
    </xf>
    <xf numFmtId="164" fontId="4" fillId="9" borderId="10" xfId="0" applyNumberFormat="1" applyFont="1" applyFill="1" applyBorder="1" applyAlignment="1">
      <alignment horizontal="center" vertical="top" wrapText="1" readingOrder="1"/>
    </xf>
    <xf numFmtId="10" fontId="4" fillId="9" borderId="10" xfId="0" applyNumberFormat="1" applyFont="1" applyFill="1" applyBorder="1" applyAlignment="1">
      <alignment horizontal="center" vertical="top" wrapText="1" readingOrder="1"/>
    </xf>
    <xf numFmtId="165" fontId="4" fillId="9" borderId="10" xfId="0" applyNumberFormat="1" applyFont="1" applyFill="1" applyBorder="1" applyAlignment="1">
      <alignment horizontal="center" vertical="top" wrapText="1" readingOrder="1"/>
    </xf>
    <xf numFmtId="4" fontId="4" fillId="9" borderId="10" xfId="0" applyNumberFormat="1" applyFont="1" applyFill="1" applyBorder="1" applyAlignment="1">
      <alignment horizontal="center" vertical="top" wrapText="1" readingOrder="1"/>
    </xf>
    <xf numFmtId="164" fontId="4" fillId="33" borderId="10" xfId="0" applyNumberFormat="1" applyFont="1" applyFill="1" applyBorder="1" applyAlignment="1">
      <alignment horizontal="center" vertical="top" wrapText="1" readingOrder="1"/>
    </xf>
    <xf numFmtId="10" fontId="4" fillId="33" borderId="10" xfId="0" applyNumberFormat="1" applyFont="1" applyFill="1" applyBorder="1" applyAlignment="1">
      <alignment horizontal="center" vertical="top" wrapText="1" readingOrder="1"/>
    </xf>
    <xf numFmtId="165" fontId="4" fillId="33" borderId="10" xfId="0" applyNumberFormat="1" applyFont="1" applyFill="1" applyBorder="1" applyAlignment="1">
      <alignment horizontal="center" vertical="top" wrapText="1" readingOrder="1"/>
    </xf>
    <xf numFmtId="164" fontId="4" fillId="34" borderId="10" xfId="0" applyNumberFormat="1" applyFont="1" applyFill="1" applyBorder="1" applyAlignment="1">
      <alignment horizontal="center" vertical="top" wrapText="1" readingOrder="1"/>
    </xf>
    <xf numFmtId="10" fontId="4" fillId="34" borderId="10" xfId="0" applyNumberFormat="1" applyFont="1" applyFill="1" applyBorder="1" applyAlignment="1">
      <alignment horizontal="center" vertical="top" wrapText="1" readingOrder="1"/>
    </xf>
    <xf numFmtId="165" fontId="4" fillId="34" borderId="10" xfId="0" applyNumberFormat="1" applyFont="1" applyFill="1" applyBorder="1" applyAlignment="1">
      <alignment horizontal="center" vertical="top" wrapText="1" readingOrder="1"/>
    </xf>
    <xf numFmtId="164" fontId="2" fillId="34" borderId="10" xfId="0" applyNumberFormat="1" applyFont="1" applyFill="1" applyBorder="1" applyAlignment="1">
      <alignment horizontal="center" vertical="top" wrapText="1" readingOrder="1"/>
    </xf>
    <xf numFmtId="10" fontId="2" fillId="34" borderId="10" xfId="0" applyNumberFormat="1" applyFont="1" applyFill="1" applyBorder="1" applyAlignment="1">
      <alignment horizontal="center" vertical="top" wrapText="1" readingOrder="1"/>
    </xf>
    <xf numFmtId="165" fontId="2" fillId="34" borderId="10" xfId="0" applyNumberFormat="1" applyFont="1" applyFill="1" applyBorder="1" applyAlignment="1">
      <alignment horizontal="center" vertical="top" wrapText="1" readingOrder="1"/>
    </xf>
    <xf numFmtId="0" fontId="2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 wrapText="1" readingOrder="1"/>
    </xf>
    <xf numFmtId="0" fontId="2" fillId="15" borderId="12" xfId="0" applyFont="1" applyFill="1" applyBorder="1" applyAlignment="1">
      <alignment horizontal="center" vertical="center" wrapText="1" readingOrder="1"/>
    </xf>
    <xf numFmtId="0" fontId="2" fillId="15" borderId="13" xfId="0" applyFont="1" applyFill="1" applyBorder="1" applyAlignment="1">
      <alignment horizontal="center" vertical="center" wrapText="1" readingOrder="1"/>
    </xf>
    <xf numFmtId="0" fontId="4" fillId="9" borderId="10" xfId="0" applyFont="1" applyFill="1" applyBorder="1" applyAlignment="1">
      <alignment horizontal="left" vertical="top" wrapText="1" readingOrder="1"/>
    </xf>
    <xf numFmtId="0" fontId="2" fillId="15" borderId="14" xfId="0" applyFont="1" applyFill="1" applyBorder="1" applyAlignment="1">
      <alignment horizontal="center" vertical="center" wrapText="1" readingOrder="1"/>
    </xf>
    <xf numFmtId="0" fontId="2" fillId="15" borderId="15" xfId="0" applyFont="1" applyFill="1" applyBorder="1" applyAlignment="1">
      <alignment horizontal="center" vertical="center" wrapText="1" readingOrder="1"/>
    </xf>
    <xf numFmtId="0" fontId="2" fillId="15" borderId="16" xfId="0" applyFont="1" applyFill="1" applyBorder="1" applyAlignment="1">
      <alignment horizontal="center" vertical="center" wrapText="1" readingOrder="1"/>
    </xf>
    <xf numFmtId="0" fontId="2" fillId="15" borderId="17" xfId="0" applyFont="1" applyFill="1" applyBorder="1" applyAlignment="1">
      <alignment horizontal="center" vertical="center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31">
      <selection activeCell="E16" sqref="E16"/>
    </sheetView>
  </sheetViews>
  <sheetFormatPr defaultColWidth="9.140625" defaultRowHeight="15"/>
  <cols>
    <col min="1" max="1" width="27.57421875" style="0" customWidth="1"/>
    <col min="2" max="2" width="34.00390625" style="0" customWidth="1"/>
    <col min="3" max="3" width="18.140625" style="0" customWidth="1"/>
    <col min="4" max="4" width="14.8515625" style="0" customWidth="1"/>
    <col min="5" max="5" width="16.57421875" style="0" customWidth="1"/>
    <col min="6" max="8" width="15.8515625" style="0" customWidth="1"/>
    <col min="9" max="9" width="18.140625" style="0" customWidth="1"/>
  </cols>
  <sheetData>
    <row r="1" spans="1:9" s="9" customFormat="1" ht="54" customHeight="1">
      <c r="A1" s="31" t="s">
        <v>73</v>
      </c>
      <c r="B1" s="32"/>
      <c r="C1" s="32"/>
      <c r="D1" s="32"/>
      <c r="E1" s="32"/>
      <c r="F1" s="32"/>
      <c r="G1" s="32"/>
      <c r="H1" s="32"/>
      <c r="I1" s="32"/>
    </row>
    <row r="2" spans="1:9" s="9" customFormat="1" ht="17.25" customHeight="1">
      <c r="A2" s="10"/>
      <c r="B2" s="11"/>
      <c r="C2" s="11"/>
      <c r="D2" s="11"/>
      <c r="E2" s="11"/>
      <c r="F2" s="11"/>
      <c r="G2" s="11"/>
      <c r="H2" s="11"/>
      <c r="I2" s="12" t="s">
        <v>74</v>
      </c>
    </row>
    <row r="3" spans="1:9" ht="16.5" customHeight="1">
      <c r="A3" s="33" t="s">
        <v>0</v>
      </c>
      <c r="B3" s="33" t="s">
        <v>1</v>
      </c>
      <c r="C3" s="33" t="s">
        <v>4</v>
      </c>
      <c r="D3" s="33" t="s">
        <v>5</v>
      </c>
      <c r="E3" s="33" t="s">
        <v>2</v>
      </c>
      <c r="F3" s="37" t="s">
        <v>3</v>
      </c>
      <c r="G3" s="38"/>
      <c r="H3" s="37" t="s">
        <v>3</v>
      </c>
      <c r="I3" s="38"/>
    </row>
    <row r="4" spans="1:9" ht="9" customHeight="1">
      <c r="A4" s="34"/>
      <c r="B4" s="34"/>
      <c r="C4" s="34"/>
      <c r="D4" s="34"/>
      <c r="E4" s="34"/>
      <c r="F4" s="39"/>
      <c r="G4" s="40"/>
      <c r="H4" s="39"/>
      <c r="I4" s="40"/>
    </row>
    <row r="5" spans="1:9" ht="27.75" customHeight="1">
      <c r="A5" s="35"/>
      <c r="B5" s="35"/>
      <c r="C5" s="35"/>
      <c r="D5" s="35"/>
      <c r="E5" s="35"/>
      <c r="F5" s="7" t="s">
        <v>67</v>
      </c>
      <c r="G5" s="7" t="s">
        <v>68</v>
      </c>
      <c r="H5" s="7" t="s">
        <v>67</v>
      </c>
      <c r="I5" s="7" t="s">
        <v>68</v>
      </c>
    </row>
    <row r="6" spans="1:9" ht="17.2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 t="s">
        <v>69</v>
      </c>
      <c r="G6" s="1" t="s">
        <v>70</v>
      </c>
      <c r="H6" s="1" t="s">
        <v>71</v>
      </c>
      <c r="I6" s="1" t="s">
        <v>72</v>
      </c>
    </row>
    <row r="7" spans="1:9" ht="33">
      <c r="A7" s="36" t="s">
        <v>6</v>
      </c>
      <c r="B7" s="14" t="s">
        <v>7</v>
      </c>
      <c r="C7" s="22">
        <v>964420.1</v>
      </c>
      <c r="D7" s="22">
        <v>478231</v>
      </c>
      <c r="E7" s="22">
        <v>382063.6</v>
      </c>
      <c r="F7" s="22">
        <f>D7-C7</f>
        <v>-486189.1</v>
      </c>
      <c r="G7" s="23">
        <f>D7/C7</f>
        <v>0.4958741527680728</v>
      </c>
      <c r="H7" s="22">
        <f>D7-E7</f>
        <v>96167.40000000002</v>
      </c>
      <c r="I7" s="24">
        <f>D7/E7</f>
        <v>1.2517052134775468</v>
      </c>
    </row>
    <row r="8" spans="1:9" ht="33">
      <c r="A8" s="36"/>
      <c r="B8" s="13" t="s">
        <v>8</v>
      </c>
      <c r="C8" s="18">
        <v>326863.7</v>
      </c>
      <c r="D8" s="18">
        <v>152391.6</v>
      </c>
      <c r="E8" s="18">
        <v>117031.7</v>
      </c>
      <c r="F8" s="18">
        <f aca="true" t="shared" si="0" ref="F8:F39">D8-C8</f>
        <v>-174472.1</v>
      </c>
      <c r="G8" s="19">
        <f aca="true" t="shared" si="1" ref="G8:G39">D8/C8</f>
        <v>0.46622368895658955</v>
      </c>
      <c r="H8" s="18">
        <f aca="true" t="shared" si="2" ref="H8:H39">D8-E8</f>
        <v>35359.90000000001</v>
      </c>
      <c r="I8" s="20">
        <f aca="true" t="shared" si="3" ref="I8:I39">D8/E8</f>
        <v>1.3021395057920204</v>
      </c>
    </row>
    <row r="9" spans="1:9" ht="33">
      <c r="A9" s="36"/>
      <c r="B9" s="13" t="s">
        <v>9</v>
      </c>
      <c r="C9" s="21">
        <v>10.72</v>
      </c>
      <c r="D9" s="21">
        <v>10.72</v>
      </c>
      <c r="E9" s="21">
        <v>8.94</v>
      </c>
      <c r="F9" s="18">
        <f t="shared" si="0"/>
        <v>0</v>
      </c>
      <c r="G9" s="19">
        <f t="shared" si="1"/>
        <v>1</v>
      </c>
      <c r="H9" s="18">
        <f t="shared" si="2"/>
        <v>1.7800000000000011</v>
      </c>
      <c r="I9" s="20">
        <f t="shared" si="3"/>
        <v>1.1991051454138704</v>
      </c>
    </row>
    <row r="10" spans="1:9" ht="75.75" customHeight="1">
      <c r="A10" s="3" t="s">
        <v>10</v>
      </c>
      <c r="B10" s="14" t="s">
        <v>11</v>
      </c>
      <c r="C10" s="22">
        <v>35712.7</v>
      </c>
      <c r="D10" s="22">
        <v>19509.9</v>
      </c>
      <c r="E10" s="22">
        <v>18402.3</v>
      </c>
      <c r="F10" s="22">
        <f t="shared" si="0"/>
        <v>-16202.799999999996</v>
      </c>
      <c r="G10" s="23">
        <f t="shared" si="1"/>
        <v>0.546301455784637</v>
      </c>
      <c r="H10" s="22">
        <f t="shared" si="2"/>
        <v>1107.6000000000022</v>
      </c>
      <c r="I10" s="24">
        <f t="shared" si="3"/>
        <v>1.060188128657831</v>
      </c>
    </row>
    <row r="11" spans="1:9" ht="49.5">
      <c r="A11" s="2" t="s">
        <v>12</v>
      </c>
      <c r="B11" s="13" t="s">
        <v>13</v>
      </c>
      <c r="C11" s="18">
        <v>757540</v>
      </c>
      <c r="D11" s="18">
        <v>401424</v>
      </c>
      <c r="E11" s="18">
        <v>363575.6</v>
      </c>
      <c r="F11" s="18">
        <f t="shared" si="0"/>
        <v>-356116</v>
      </c>
      <c r="G11" s="19">
        <f t="shared" si="1"/>
        <v>0.5299046915014388</v>
      </c>
      <c r="H11" s="18">
        <f t="shared" si="2"/>
        <v>37848.40000000002</v>
      </c>
      <c r="I11" s="20">
        <f t="shared" si="3"/>
        <v>1.104100495192747</v>
      </c>
    </row>
    <row r="12" spans="1:9" ht="49.5">
      <c r="A12" s="4" t="s">
        <v>14</v>
      </c>
      <c r="B12" s="15" t="s">
        <v>15</v>
      </c>
      <c r="C12" s="22">
        <v>0</v>
      </c>
      <c r="D12" s="22">
        <v>-1153.3</v>
      </c>
      <c r="E12" s="22">
        <v>26.3</v>
      </c>
      <c r="F12" s="22">
        <f t="shared" si="0"/>
        <v>-1153.3</v>
      </c>
      <c r="G12" s="23" t="s">
        <v>75</v>
      </c>
      <c r="H12" s="22">
        <f t="shared" si="2"/>
        <v>-1179.6</v>
      </c>
      <c r="I12" s="24">
        <f t="shared" si="3"/>
        <v>-43.851711026615966</v>
      </c>
    </row>
    <row r="13" spans="1:9" ht="33">
      <c r="A13" s="2" t="s">
        <v>16</v>
      </c>
      <c r="B13" s="13" t="s">
        <v>17</v>
      </c>
      <c r="C13" s="18">
        <v>3105</v>
      </c>
      <c r="D13" s="18">
        <v>2065.8</v>
      </c>
      <c r="E13" s="18">
        <v>2406.6</v>
      </c>
      <c r="F13" s="18">
        <f t="shared" si="0"/>
        <v>-1039.1999999999998</v>
      </c>
      <c r="G13" s="19">
        <f t="shared" si="1"/>
        <v>0.6653140096618358</v>
      </c>
      <c r="H13" s="18">
        <f t="shared" si="2"/>
        <v>-340.7999999999997</v>
      </c>
      <c r="I13" s="20">
        <f t="shared" si="3"/>
        <v>0.8583894290700574</v>
      </c>
    </row>
    <row r="14" spans="1:9" ht="49.5">
      <c r="A14" s="3" t="s">
        <v>18</v>
      </c>
      <c r="B14" s="14" t="s">
        <v>19</v>
      </c>
      <c r="C14" s="22">
        <v>54227</v>
      </c>
      <c r="D14" s="22">
        <v>12698.9</v>
      </c>
      <c r="E14" s="22">
        <v>21129.6</v>
      </c>
      <c r="F14" s="22">
        <f t="shared" si="0"/>
        <v>-41528.1</v>
      </c>
      <c r="G14" s="23">
        <f t="shared" si="1"/>
        <v>0.2341803898426983</v>
      </c>
      <c r="H14" s="22">
        <f t="shared" si="2"/>
        <v>-8430.699999999999</v>
      </c>
      <c r="I14" s="24">
        <f t="shared" si="3"/>
        <v>0.601000492200515</v>
      </c>
    </row>
    <row r="15" spans="1:9" ht="33">
      <c r="A15" s="2" t="s">
        <v>20</v>
      </c>
      <c r="B15" s="13" t="s">
        <v>21</v>
      </c>
      <c r="C15" s="18">
        <v>52632</v>
      </c>
      <c r="D15" s="18">
        <v>3096.1</v>
      </c>
      <c r="E15" s="18">
        <v>3692.2</v>
      </c>
      <c r="F15" s="18">
        <f t="shared" si="0"/>
        <v>-49535.9</v>
      </c>
      <c r="G15" s="19">
        <f t="shared" si="1"/>
        <v>0.05882542939656483</v>
      </c>
      <c r="H15" s="18">
        <f t="shared" si="2"/>
        <v>-596.0999999999999</v>
      </c>
      <c r="I15" s="20">
        <f t="shared" si="3"/>
        <v>0.838551541086615</v>
      </c>
    </row>
    <row r="16" spans="1:9" ht="16.5">
      <c r="A16" s="3" t="s">
        <v>22</v>
      </c>
      <c r="B16" s="14" t="s">
        <v>23</v>
      </c>
      <c r="C16" s="22">
        <v>104738</v>
      </c>
      <c r="D16" s="22">
        <v>87063.4</v>
      </c>
      <c r="E16" s="22">
        <v>37015.5</v>
      </c>
      <c r="F16" s="22">
        <f t="shared" si="0"/>
        <v>-17674.600000000006</v>
      </c>
      <c r="G16" s="23">
        <f t="shared" si="1"/>
        <v>0.8312494032729286</v>
      </c>
      <c r="H16" s="22">
        <f t="shared" si="2"/>
        <v>50047.899999999994</v>
      </c>
      <c r="I16" s="24">
        <f t="shared" si="3"/>
        <v>2.3520795342491656</v>
      </c>
    </row>
    <row r="17" spans="1:9" ht="49.5">
      <c r="A17" s="2" t="s">
        <v>24</v>
      </c>
      <c r="B17" s="13" t="s">
        <v>25</v>
      </c>
      <c r="C17" s="18">
        <v>1</v>
      </c>
      <c r="D17" s="18">
        <v>0</v>
      </c>
      <c r="E17" s="18">
        <v>0</v>
      </c>
      <c r="F17" s="18">
        <f t="shared" si="0"/>
        <v>-1</v>
      </c>
      <c r="G17" s="19">
        <f t="shared" si="1"/>
        <v>0</v>
      </c>
      <c r="H17" s="18">
        <f t="shared" si="2"/>
        <v>0</v>
      </c>
      <c r="I17" s="20" t="s">
        <v>75</v>
      </c>
    </row>
    <row r="18" spans="1:9" ht="16.5">
      <c r="A18" s="3" t="s">
        <v>26</v>
      </c>
      <c r="B18" s="14" t="s">
        <v>27</v>
      </c>
      <c r="C18" s="22">
        <v>32368.2</v>
      </c>
      <c r="D18" s="22">
        <v>18143</v>
      </c>
      <c r="E18" s="22">
        <v>15702.5</v>
      </c>
      <c r="F18" s="22">
        <f t="shared" si="0"/>
        <v>-14225.2</v>
      </c>
      <c r="G18" s="23">
        <f t="shared" si="1"/>
        <v>0.5605192750909843</v>
      </c>
      <c r="H18" s="22">
        <f t="shared" si="2"/>
        <v>2440.5</v>
      </c>
      <c r="I18" s="24">
        <f t="shared" si="3"/>
        <v>1.1554211112880115</v>
      </c>
    </row>
    <row r="19" spans="1:9" ht="66">
      <c r="A19" s="2" t="s">
        <v>28</v>
      </c>
      <c r="B19" s="13" t="s">
        <v>29</v>
      </c>
      <c r="C19" s="18">
        <v>0</v>
      </c>
      <c r="D19" s="18">
        <v>-0.8</v>
      </c>
      <c r="E19" s="18">
        <v>0</v>
      </c>
      <c r="F19" s="18">
        <f t="shared" si="0"/>
        <v>-0.8</v>
      </c>
      <c r="G19" s="19" t="s">
        <v>75</v>
      </c>
      <c r="H19" s="18">
        <f t="shared" si="2"/>
        <v>-0.8</v>
      </c>
      <c r="I19" s="20" t="s">
        <v>75</v>
      </c>
    </row>
    <row r="20" spans="1:9" ht="198">
      <c r="A20" s="3" t="s">
        <v>30</v>
      </c>
      <c r="B20" s="14" t="s">
        <v>31</v>
      </c>
      <c r="C20" s="22">
        <v>51971.4</v>
      </c>
      <c r="D20" s="22">
        <v>25348.8</v>
      </c>
      <c r="E20" s="22">
        <v>22515.4</v>
      </c>
      <c r="F20" s="22">
        <f t="shared" si="0"/>
        <v>-26622.600000000002</v>
      </c>
      <c r="G20" s="23">
        <f t="shared" si="1"/>
        <v>0.4877451829275332</v>
      </c>
      <c r="H20" s="22">
        <f t="shared" si="2"/>
        <v>2833.399999999998</v>
      </c>
      <c r="I20" s="24">
        <f t="shared" si="3"/>
        <v>1.1258427565133198</v>
      </c>
    </row>
    <row r="21" spans="1:9" ht="49.5">
      <c r="A21" s="2" t="s">
        <v>32</v>
      </c>
      <c r="B21" s="13" t="s">
        <v>33</v>
      </c>
      <c r="C21" s="18">
        <v>800</v>
      </c>
      <c r="D21" s="18">
        <v>1782.4</v>
      </c>
      <c r="E21" s="18">
        <v>10409.7</v>
      </c>
      <c r="F21" s="18">
        <f t="shared" si="0"/>
        <v>982.4000000000001</v>
      </c>
      <c r="G21" s="19">
        <f t="shared" si="1"/>
        <v>2.228</v>
      </c>
      <c r="H21" s="18">
        <f t="shared" si="2"/>
        <v>-8627.300000000001</v>
      </c>
      <c r="I21" s="20">
        <f t="shared" si="3"/>
        <v>0.17122491522330133</v>
      </c>
    </row>
    <row r="22" spans="1:9" ht="198">
      <c r="A22" s="3" t="s">
        <v>34</v>
      </c>
      <c r="B22" s="14" t="s">
        <v>35</v>
      </c>
      <c r="C22" s="22">
        <v>29725.8</v>
      </c>
      <c r="D22" s="22">
        <v>13782.3</v>
      </c>
      <c r="E22" s="22">
        <v>14188.5</v>
      </c>
      <c r="F22" s="22">
        <f t="shared" si="0"/>
        <v>-15943.5</v>
      </c>
      <c r="G22" s="23">
        <f t="shared" si="1"/>
        <v>0.4636477403467695</v>
      </c>
      <c r="H22" s="22">
        <f t="shared" si="2"/>
        <v>-406.2000000000007</v>
      </c>
      <c r="I22" s="24">
        <f t="shared" si="3"/>
        <v>0.9713711808859287</v>
      </c>
    </row>
    <row r="23" spans="1:9" ht="49.5">
      <c r="A23" s="2" t="s">
        <v>36</v>
      </c>
      <c r="B23" s="13" t="s">
        <v>37</v>
      </c>
      <c r="C23" s="18">
        <v>15497</v>
      </c>
      <c r="D23" s="18">
        <v>12016</v>
      </c>
      <c r="E23" s="18">
        <v>14201.2</v>
      </c>
      <c r="F23" s="18">
        <f t="shared" si="0"/>
        <v>-3481</v>
      </c>
      <c r="G23" s="19">
        <f t="shared" si="1"/>
        <v>0.7753758792024262</v>
      </c>
      <c r="H23" s="18">
        <f t="shared" si="2"/>
        <v>-2185.2000000000007</v>
      </c>
      <c r="I23" s="20">
        <f t="shared" si="3"/>
        <v>0.8461256795200405</v>
      </c>
    </row>
    <row r="24" spans="1:9" ht="33">
      <c r="A24" s="3" t="s">
        <v>38</v>
      </c>
      <c r="B24" s="14" t="s">
        <v>39</v>
      </c>
      <c r="C24" s="22">
        <v>1764</v>
      </c>
      <c r="D24" s="22">
        <v>1626.8</v>
      </c>
      <c r="E24" s="22">
        <v>839.9</v>
      </c>
      <c r="F24" s="22">
        <f t="shared" si="0"/>
        <v>-137.20000000000005</v>
      </c>
      <c r="G24" s="23">
        <f t="shared" si="1"/>
        <v>0.9222222222222222</v>
      </c>
      <c r="H24" s="22">
        <f t="shared" si="2"/>
        <v>786.9</v>
      </c>
      <c r="I24" s="24">
        <f t="shared" si="3"/>
        <v>1.93689724967258</v>
      </c>
    </row>
    <row r="25" spans="1:9" ht="33">
      <c r="A25" s="2" t="s">
        <v>40</v>
      </c>
      <c r="B25" s="13" t="s">
        <v>41</v>
      </c>
      <c r="C25" s="18">
        <v>113403.7</v>
      </c>
      <c r="D25" s="18">
        <v>51866.2</v>
      </c>
      <c r="E25" s="18">
        <v>63582.8</v>
      </c>
      <c r="F25" s="18">
        <f t="shared" si="0"/>
        <v>-61537.5</v>
      </c>
      <c r="G25" s="19">
        <f t="shared" si="1"/>
        <v>0.45735897505989664</v>
      </c>
      <c r="H25" s="18">
        <f t="shared" si="2"/>
        <v>-11716.600000000006</v>
      </c>
      <c r="I25" s="20">
        <f t="shared" si="3"/>
        <v>0.8157268946947915</v>
      </c>
    </row>
    <row r="26" spans="1:9" ht="198">
      <c r="A26" s="3" t="s">
        <v>42</v>
      </c>
      <c r="B26" s="14" t="s">
        <v>43</v>
      </c>
      <c r="C26" s="22">
        <v>0</v>
      </c>
      <c r="D26" s="22">
        <v>0</v>
      </c>
      <c r="E26" s="22">
        <v>0</v>
      </c>
      <c r="F26" s="22">
        <f t="shared" si="0"/>
        <v>0</v>
      </c>
      <c r="G26" s="23" t="s">
        <v>75</v>
      </c>
      <c r="H26" s="22">
        <f t="shared" si="2"/>
        <v>0</v>
      </c>
      <c r="I26" s="24" t="s">
        <v>75</v>
      </c>
    </row>
    <row r="27" spans="1:9" ht="66">
      <c r="A27" s="2" t="s">
        <v>44</v>
      </c>
      <c r="B27" s="13" t="s">
        <v>45</v>
      </c>
      <c r="C27" s="18">
        <v>4600</v>
      </c>
      <c r="D27" s="18">
        <v>3484.1</v>
      </c>
      <c r="E27" s="18">
        <v>4154.1</v>
      </c>
      <c r="F27" s="18">
        <f t="shared" si="0"/>
        <v>-1115.9</v>
      </c>
      <c r="G27" s="19">
        <f t="shared" si="1"/>
        <v>0.7574130434782609</v>
      </c>
      <c r="H27" s="18">
        <f t="shared" si="2"/>
        <v>-670.0000000000005</v>
      </c>
      <c r="I27" s="20">
        <f t="shared" si="3"/>
        <v>0.8387135600972532</v>
      </c>
    </row>
    <row r="28" spans="1:9" ht="33">
      <c r="A28" s="3" t="s">
        <v>46</v>
      </c>
      <c r="B28" s="14" t="s">
        <v>47</v>
      </c>
      <c r="C28" s="22">
        <v>5100</v>
      </c>
      <c r="D28" s="22">
        <v>4348.5</v>
      </c>
      <c r="E28" s="22">
        <v>3700.5</v>
      </c>
      <c r="F28" s="22">
        <f t="shared" si="0"/>
        <v>-751.5</v>
      </c>
      <c r="G28" s="23">
        <f t="shared" si="1"/>
        <v>0.8526470588235294</v>
      </c>
      <c r="H28" s="22">
        <f t="shared" si="2"/>
        <v>648</v>
      </c>
      <c r="I28" s="24">
        <f t="shared" si="3"/>
        <v>1.1751114714227806</v>
      </c>
    </row>
    <row r="29" spans="1:9" ht="16.5">
      <c r="A29" s="2" t="s">
        <v>48</v>
      </c>
      <c r="B29" s="13" t="s">
        <v>49</v>
      </c>
      <c r="C29" s="18">
        <v>0</v>
      </c>
      <c r="D29" s="18">
        <v>162.1</v>
      </c>
      <c r="E29" s="18">
        <v>-16.6</v>
      </c>
      <c r="F29" s="18">
        <f t="shared" si="0"/>
        <v>162.1</v>
      </c>
      <c r="G29" s="19" t="s">
        <v>75</v>
      </c>
      <c r="H29" s="18">
        <f t="shared" si="2"/>
        <v>178.7</v>
      </c>
      <c r="I29" s="20">
        <f t="shared" si="3"/>
        <v>-9.765060240963853</v>
      </c>
    </row>
    <row r="30" spans="1:9" ht="33">
      <c r="A30" s="5"/>
      <c r="B30" s="16" t="s">
        <v>50</v>
      </c>
      <c r="C30" s="25">
        <f>C7+C10+C11+C12+C13+C14+C15+C16+C17+C18+C19+C20+C21+C22+C23+C24+C25+C26+C27+C28+C29</f>
        <v>2227605.9</v>
      </c>
      <c r="D30" s="25">
        <f>D7+D10+D11+D12+D13+D14+D15+D16+D17+D18+D19+D20+D21+D22+D23+D24+D25+D26+D27+D28+D29</f>
        <v>1135495.2000000002</v>
      </c>
      <c r="E30" s="25">
        <f>E7+E10+E11+E12+E13+E14+E15+E16+E17+E18+E19+E20+E21+E22+E23+E24+E25+E26+E27+E28+E29</f>
        <v>977589.7</v>
      </c>
      <c r="F30" s="25">
        <f t="shared" si="0"/>
        <v>-1092110.6999999997</v>
      </c>
      <c r="G30" s="26">
        <f t="shared" si="1"/>
        <v>0.5097379208772971</v>
      </c>
      <c r="H30" s="25">
        <f t="shared" si="2"/>
        <v>157905.50000000023</v>
      </c>
      <c r="I30" s="27">
        <f t="shared" si="3"/>
        <v>1.1615253311281821</v>
      </c>
    </row>
    <row r="31" spans="1:9" ht="49.5">
      <c r="A31" s="2" t="s">
        <v>51</v>
      </c>
      <c r="B31" s="13" t="s">
        <v>52</v>
      </c>
      <c r="C31" s="18">
        <v>955416</v>
      </c>
      <c r="D31" s="18">
        <v>223947.4</v>
      </c>
      <c r="E31" s="18">
        <v>403136.9</v>
      </c>
      <c r="F31" s="18">
        <f t="shared" si="0"/>
        <v>-731468.6</v>
      </c>
      <c r="G31" s="19">
        <f t="shared" si="1"/>
        <v>0.23439779111926112</v>
      </c>
      <c r="H31" s="18">
        <f t="shared" si="2"/>
        <v>-179189.50000000003</v>
      </c>
      <c r="I31" s="20">
        <f t="shared" si="3"/>
        <v>0.5555120357377357</v>
      </c>
    </row>
    <row r="32" spans="1:9" ht="66">
      <c r="A32" s="3" t="s">
        <v>53</v>
      </c>
      <c r="B32" s="14" t="s">
        <v>54</v>
      </c>
      <c r="C32" s="22">
        <v>878622.2</v>
      </c>
      <c r="D32" s="22">
        <v>364426.4</v>
      </c>
      <c r="E32" s="22">
        <v>483005.6</v>
      </c>
      <c r="F32" s="22">
        <f t="shared" si="0"/>
        <v>-514195.79999999993</v>
      </c>
      <c r="G32" s="23">
        <f t="shared" si="1"/>
        <v>0.41477030741995824</v>
      </c>
      <c r="H32" s="22">
        <f t="shared" si="2"/>
        <v>-118579.19999999995</v>
      </c>
      <c r="I32" s="24">
        <f t="shared" si="3"/>
        <v>0.7544972563465103</v>
      </c>
    </row>
    <row r="33" spans="1:9" ht="66">
      <c r="A33" s="2" t="s">
        <v>55</v>
      </c>
      <c r="B33" s="13" t="s">
        <v>56</v>
      </c>
      <c r="C33" s="18">
        <v>2035759.1</v>
      </c>
      <c r="D33" s="18">
        <v>1106473.1</v>
      </c>
      <c r="E33" s="18">
        <v>1010143.9</v>
      </c>
      <c r="F33" s="18">
        <f t="shared" si="0"/>
        <v>-929286</v>
      </c>
      <c r="G33" s="19">
        <f t="shared" si="1"/>
        <v>0.5435186805747301</v>
      </c>
      <c r="H33" s="18">
        <f t="shared" si="2"/>
        <v>96329.20000000007</v>
      </c>
      <c r="I33" s="20">
        <f t="shared" si="3"/>
        <v>1.095361858840112</v>
      </c>
    </row>
    <row r="34" spans="1:9" ht="16.5">
      <c r="A34" s="3" t="s">
        <v>57</v>
      </c>
      <c r="B34" s="14" t="s">
        <v>58</v>
      </c>
      <c r="C34" s="22">
        <v>102864.5</v>
      </c>
      <c r="D34" s="22">
        <v>64382.6</v>
      </c>
      <c r="E34" s="22">
        <v>71062.8</v>
      </c>
      <c r="F34" s="22">
        <f t="shared" si="0"/>
        <v>-38481.9</v>
      </c>
      <c r="G34" s="23">
        <f t="shared" si="1"/>
        <v>0.6258971754103699</v>
      </c>
      <c r="H34" s="22">
        <f t="shared" si="2"/>
        <v>-6680.200000000004</v>
      </c>
      <c r="I34" s="24">
        <f t="shared" si="3"/>
        <v>0.9059958234125308</v>
      </c>
    </row>
    <row r="35" spans="1:9" ht="33">
      <c r="A35" s="2" t="s">
        <v>59</v>
      </c>
      <c r="B35" s="13" t="s">
        <v>60</v>
      </c>
      <c r="C35" s="18">
        <v>0</v>
      </c>
      <c r="D35" s="18">
        <v>0</v>
      </c>
      <c r="E35" s="18">
        <v>0</v>
      </c>
      <c r="F35" s="18">
        <f t="shared" si="0"/>
        <v>0</v>
      </c>
      <c r="G35" s="19" t="s">
        <v>75</v>
      </c>
      <c r="H35" s="18">
        <f t="shared" si="2"/>
        <v>0</v>
      </c>
      <c r="I35" s="20" t="s">
        <v>75</v>
      </c>
    </row>
    <row r="36" spans="1:9" ht="16.5">
      <c r="A36" s="5"/>
      <c r="B36" s="16" t="s">
        <v>61</v>
      </c>
      <c r="C36" s="25">
        <f>C31+C32+C33+C35+C34</f>
        <v>3972661.8</v>
      </c>
      <c r="D36" s="25">
        <f>D31+D32+D33+D34+D35</f>
        <v>1759229.5000000002</v>
      </c>
      <c r="E36" s="25">
        <f>E31+E32+E33+E34+E35</f>
        <v>1967349.2</v>
      </c>
      <c r="F36" s="25">
        <f t="shared" si="0"/>
        <v>-2213432.3</v>
      </c>
      <c r="G36" s="26">
        <f t="shared" si="1"/>
        <v>0.44283394574388396</v>
      </c>
      <c r="H36" s="25">
        <f t="shared" si="2"/>
        <v>-208119.69999999972</v>
      </c>
      <c r="I36" s="27">
        <f t="shared" si="3"/>
        <v>0.8942131371492159</v>
      </c>
    </row>
    <row r="37" spans="1:9" ht="115.5">
      <c r="A37" s="2" t="s">
        <v>62</v>
      </c>
      <c r="B37" s="13" t="s">
        <v>63</v>
      </c>
      <c r="C37" s="18">
        <v>0</v>
      </c>
      <c r="D37" s="18">
        <v>1086.9</v>
      </c>
      <c r="E37" s="18">
        <v>353.2</v>
      </c>
      <c r="F37" s="18">
        <f t="shared" si="0"/>
        <v>1086.9</v>
      </c>
      <c r="G37" s="19" t="s">
        <v>75</v>
      </c>
      <c r="H37" s="18">
        <f t="shared" si="2"/>
        <v>733.7</v>
      </c>
      <c r="I37" s="20">
        <f t="shared" si="3"/>
        <v>3.0772933182332958</v>
      </c>
    </row>
    <row r="38" spans="1:9" ht="99">
      <c r="A38" s="3" t="s">
        <v>64</v>
      </c>
      <c r="B38" s="14" t="s">
        <v>65</v>
      </c>
      <c r="C38" s="22">
        <v>0</v>
      </c>
      <c r="D38" s="22">
        <v>-3363.4</v>
      </c>
      <c r="E38" s="22">
        <v>-1330.4</v>
      </c>
      <c r="F38" s="22">
        <f t="shared" si="0"/>
        <v>-3363.4</v>
      </c>
      <c r="G38" s="23" t="s">
        <v>75</v>
      </c>
      <c r="H38" s="22">
        <f t="shared" si="2"/>
        <v>-2033</v>
      </c>
      <c r="I38" s="24">
        <f t="shared" si="3"/>
        <v>2.5281118460613348</v>
      </c>
    </row>
    <row r="39" spans="1:9" ht="16.5">
      <c r="A39" s="6" t="s">
        <v>66</v>
      </c>
      <c r="B39" s="17"/>
      <c r="C39" s="28">
        <f>C30+C36+C37+C38</f>
        <v>6200267.699999999</v>
      </c>
      <c r="D39" s="28">
        <f>D30+D36+D37+D38</f>
        <v>2892448.2</v>
      </c>
      <c r="E39" s="28">
        <f>E30+E36+E37+E38</f>
        <v>2943961.7</v>
      </c>
      <c r="F39" s="28">
        <f t="shared" si="0"/>
        <v>-3307819.499999999</v>
      </c>
      <c r="G39" s="29">
        <f t="shared" si="1"/>
        <v>0.466503760797296</v>
      </c>
      <c r="H39" s="28">
        <f t="shared" si="2"/>
        <v>-51513.5</v>
      </c>
      <c r="I39" s="30">
        <f t="shared" si="3"/>
        <v>0.9825019802397565</v>
      </c>
    </row>
    <row r="40" ht="15">
      <c r="G40" s="8"/>
    </row>
    <row r="41" ht="15">
      <c r="G41" s="8"/>
    </row>
    <row r="42" ht="15">
      <c r="G42" s="8"/>
    </row>
    <row r="43" ht="15">
      <c r="G43" s="8"/>
    </row>
    <row r="44" ht="15">
      <c r="G44" s="8"/>
    </row>
    <row r="45" ht="15">
      <c r="G45" s="8"/>
    </row>
    <row r="46" ht="15">
      <c r="G46" s="8"/>
    </row>
    <row r="47" ht="15">
      <c r="G47" s="8"/>
    </row>
  </sheetData>
  <sheetProtection/>
  <mergeCells count="9">
    <mergeCell ref="A1:I1"/>
    <mergeCell ref="E3:E5"/>
    <mergeCell ref="A7:A9"/>
    <mergeCell ref="F3:G4"/>
    <mergeCell ref="H3:I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Новикова</dc:creator>
  <cp:keywords/>
  <dc:description/>
  <cp:lastModifiedBy>Наталья Митина</cp:lastModifiedBy>
  <dcterms:created xsi:type="dcterms:W3CDTF">2023-12-20T10:27:17Z</dcterms:created>
  <dcterms:modified xsi:type="dcterms:W3CDTF">2023-12-25T07:51:00Z</dcterms:modified>
  <cp:category/>
  <cp:version/>
  <cp:contentType/>
  <cp:contentStatus/>
</cp:coreProperties>
</file>